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0" yWindow="65326" windowWidth="14760" windowHeight="12780" activeTab="12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  <sheet name="Total 2020" sheetId="13" r:id="rId13"/>
  </sheets>
  <definedNames>
    <definedName name="_xlnm.Print_Area" localSheetId="11">'Dezembro'!$A$1:$J$71</definedName>
    <definedName name="_xlnm.Print_Area" localSheetId="1">'Fevereiro'!$A$1:$J$72</definedName>
  </definedNames>
  <calcPr fullCalcOnLoad="1"/>
</workbook>
</file>

<file path=xl/comments6.xml><?xml version="1.0" encoding="utf-8"?>
<comments xmlns="http://schemas.openxmlformats.org/spreadsheetml/2006/main">
  <authors>
    <author>tc={2095708E-C10B-4188-B39B-64FF76B63D87}</author>
  </authors>
  <commentList>
    <comment ref="C39" authorId="0">
      <text>
        <r>
          <rPr>
            <sz val="11"/>
            <color theme="1"/>
            <rFont val="Calibri"/>
            <family val="2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Processo do CEJUSC CENTRAL não contabilizado para fins das nossas estatísticas</t>
        </r>
      </text>
    </comment>
  </commentList>
</comments>
</file>

<file path=xl/sharedStrings.xml><?xml version="1.0" encoding="utf-8"?>
<sst xmlns="http://schemas.openxmlformats.org/spreadsheetml/2006/main" count="568" uniqueCount="54">
  <si>
    <t>CEJUSC - PMSP</t>
  </si>
  <si>
    <t>Acordos</t>
  </si>
  <si>
    <t>Sem Acordo</t>
  </si>
  <si>
    <t>Família</t>
  </si>
  <si>
    <t>Cível</t>
  </si>
  <si>
    <t>Sessões de Mediação- Não realizadas</t>
  </si>
  <si>
    <t>Total de sessões não realizadas</t>
  </si>
  <si>
    <t>Não realizada pela ausência de ambos</t>
  </si>
  <si>
    <t>Não Realizada por falta de documentos</t>
  </si>
  <si>
    <t>Panorama Geral</t>
  </si>
  <si>
    <t>Data</t>
  </si>
  <si>
    <t>Agendadas</t>
  </si>
  <si>
    <t>Realizadas</t>
  </si>
  <si>
    <t>Reagendadas</t>
  </si>
  <si>
    <t xml:space="preserve">Sessões </t>
  </si>
  <si>
    <t>COHAB</t>
  </si>
  <si>
    <t>Total de conciliações Frutíferas:</t>
  </si>
  <si>
    <t>Índice de Acordos em Cível:</t>
  </si>
  <si>
    <t>índice de Acordos em família:</t>
  </si>
  <si>
    <t>Índice Total de Acordos:</t>
  </si>
  <si>
    <t>Não realizada pela ausência do Requerente</t>
  </si>
  <si>
    <t>Não realizada pela ausência do Requerido</t>
  </si>
  <si>
    <t>Tipo</t>
  </si>
  <si>
    <t>Total  de</t>
  </si>
  <si>
    <t>Não realizadas</t>
  </si>
  <si>
    <t>Total do Mês</t>
  </si>
  <si>
    <t>Sessões de Mediação realizadas</t>
  </si>
  <si>
    <t>Encaminhamentos à equipamentos de atendimento à Violência Doméstica:</t>
  </si>
  <si>
    <t>Inclusos no SAJ</t>
  </si>
  <si>
    <t>CEJUSC</t>
  </si>
  <si>
    <t>Defensoria</t>
  </si>
  <si>
    <t>Agendamentos/ Convites Realizados</t>
  </si>
  <si>
    <t>Civel</t>
  </si>
  <si>
    <t>Total</t>
  </si>
  <si>
    <t>no CEJUSC</t>
  </si>
  <si>
    <t>Índice Total de COHAB: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</si>
  <si>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</si>
  <si>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</si>
  <si>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</si>
  <si>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</si>
  <si>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</si>
  <si>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</si>
  <si>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</si>
  <si>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</si>
  <si>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</si>
  <si>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</si>
  <si>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</si>
  <si>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</si>
  <si>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</si>
  <si>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</t>
  </si>
  <si>
    <t>Índice Total de acordos COHAB:</t>
  </si>
  <si>
    <t>Feriado antecipado</t>
  </si>
  <si>
    <t>Feriado Antecipado</t>
  </si>
  <si>
    <t>Ponto facultativo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</si>
</sst>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263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right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0" fillId="0" borderId="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17" fontId="52" fillId="0" borderId="0" xfId="0" applyNumberFormat="1" applyFont="1" applyAlignment="1">
      <alignment horizontal="center" wrapText="1"/>
    </xf>
    <xf numFmtId="17" fontId="51" fillId="0" borderId="0" xfId="0" applyNumberFormat="1" applyFont="1" applyAlignment="1">
      <alignment wrapText="1"/>
    </xf>
    <xf numFmtId="0" fontId="51" fillId="0" borderId="10" xfId="0" applyFont="1" applyBorder="1" applyAlignment="1">
      <alignment/>
    </xf>
    <xf numFmtId="0" fontId="51" fillId="0" borderId="0" xfId="0" applyFont="1" applyFill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4" fillId="0" borderId="12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55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/>
    </xf>
    <xf numFmtId="14" fontId="51" fillId="0" borderId="15" xfId="0" applyNumberFormat="1" applyFont="1" applyBorder="1" applyAlignment="1">
      <alignment/>
    </xf>
    <xf numFmtId="0" fontId="51" fillId="0" borderId="16" xfId="0" applyFont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51" fillId="0" borderId="17" xfId="0" applyFont="1" applyBorder="1" applyAlignment="1">
      <alignment/>
    </xf>
    <xf numFmtId="0" fontId="55" fillId="3" borderId="12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21" xfId="0" applyFont="1" applyFill="1" applyBorder="1" applyAlignment="1">
      <alignment/>
    </xf>
    <xf numFmtId="0" fontId="51" fillId="0" borderId="17" xfId="0" applyFont="1" applyBorder="1" applyAlignment="1">
      <alignment horizontal="center"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/>
    </xf>
    <xf numFmtId="0" fontId="57" fillId="33" borderId="24" xfId="0" applyFont="1" applyFill="1" applyBorder="1" applyAlignment="1">
      <alignment/>
    </xf>
    <xf numFmtId="0" fontId="57" fillId="33" borderId="25" xfId="0" applyFont="1" applyFill="1" applyBorder="1" applyAlignment="1">
      <alignment/>
    </xf>
    <xf numFmtId="0" fontId="56" fillId="33" borderId="25" xfId="0" applyFont="1" applyFill="1" applyBorder="1" applyAlignment="1">
      <alignment/>
    </xf>
    <xf numFmtId="0" fontId="51" fillId="33" borderId="25" xfId="0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4" fillId="13" borderId="26" xfId="0" applyFont="1" applyFill="1" applyBorder="1" applyAlignment="1">
      <alignment/>
    </xf>
    <xf numFmtId="0" fontId="54" fillId="13" borderId="12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10" fontId="51" fillId="0" borderId="10" xfId="0" applyNumberFormat="1" applyFont="1" applyBorder="1" applyAlignment="1">
      <alignment horizontal="center"/>
    </xf>
    <xf numFmtId="0" fontId="54" fillId="0" borderId="17" xfId="0" applyFont="1" applyFill="1" applyBorder="1" applyAlignment="1">
      <alignment/>
    </xf>
    <xf numFmtId="9" fontId="51" fillId="0" borderId="10" xfId="0" applyNumberFormat="1" applyFont="1" applyBorder="1" applyAlignment="1">
      <alignment horizontal="center"/>
    </xf>
    <xf numFmtId="9" fontId="51" fillId="0" borderId="27" xfId="0" applyNumberFormat="1" applyFont="1" applyBorder="1" applyAlignment="1">
      <alignment horizontal="center"/>
    </xf>
    <xf numFmtId="0" fontId="58" fillId="0" borderId="0" xfId="0" applyFont="1" applyFill="1" applyAlignment="1">
      <alignment/>
    </xf>
    <xf numFmtId="9" fontId="54" fillId="34" borderId="13" xfId="0" applyNumberFormat="1" applyFont="1" applyFill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9" fontId="51" fillId="0" borderId="12" xfId="0" applyNumberFormat="1" applyFont="1" applyBorder="1" applyAlignment="1">
      <alignment horizontal="center"/>
    </xf>
    <xf numFmtId="0" fontId="51" fillId="16" borderId="13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9" fontId="54" fillId="0" borderId="10" xfId="0" applyNumberFormat="1" applyFont="1" applyBorder="1" applyAlignment="1">
      <alignment horizontal="center"/>
    </xf>
    <xf numFmtId="0" fontId="54" fillId="3" borderId="12" xfId="0" applyFont="1" applyFill="1" applyBorder="1" applyAlignment="1">
      <alignment horizontal="center"/>
    </xf>
    <xf numFmtId="14" fontId="51" fillId="0" borderId="15" xfId="0" applyNumberFormat="1" applyFont="1" applyFill="1" applyBorder="1" applyAlignment="1">
      <alignment/>
    </xf>
    <xf numFmtId="0" fontId="51" fillId="0" borderId="16" xfId="0" applyFont="1" applyFill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0" fontId="54" fillId="0" borderId="20" xfId="0" applyFont="1" applyFill="1" applyBorder="1" applyAlignment="1">
      <alignment horizontal="left"/>
    </xf>
    <xf numFmtId="9" fontId="51" fillId="0" borderId="10" xfId="0" applyNumberFormat="1" applyFont="1" applyBorder="1" applyAlignment="1">
      <alignment horizontal="left"/>
    </xf>
    <xf numFmtId="9" fontId="54" fillId="0" borderId="10" xfId="0" applyNumberFormat="1" applyFont="1" applyBorder="1" applyAlignment="1">
      <alignment horizontal="left"/>
    </xf>
    <xf numFmtId="1" fontId="51" fillId="0" borderId="12" xfId="0" applyNumberFormat="1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0" fontId="51" fillId="0" borderId="17" xfId="0" applyFont="1" applyFill="1" applyBorder="1" applyAlignment="1">
      <alignment/>
    </xf>
    <xf numFmtId="0" fontId="51" fillId="0" borderId="13" xfId="0" applyFont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0" fontId="51" fillId="0" borderId="17" xfId="0" applyFont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4" fillId="16" borderId="13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/>
    </xf>
    <xf numFmtId="0" fontId="54" fillId="3" borderId="26" xfId="0" applyFont="1" applyFill="1" applyBorder="1" applyAlignment="1">
      <alignment horizontal="center"/>
    </xf>
    <xf numFmtId="0" fontId="54" fillId="3" borderId="29" xfId="0" applyFont="1" applyFill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14" fontId="51" fillId="0" borderId="13" xfId="0" applyNumberFormat="1" applyFont="1" applyFill="1" applyBorder="1" applyAlignment="1">
      <alignment/>
    </xf>
    <xf numFmtId="0" fontId="51" fillId="0" borderId="13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51" fillId="0" borderId="17" xfId="0" applyFont="1" applyBorder="1" applyAlignment="1">
      <alignment horizontal="center"/>
    </xf>
    <xf numFmtId="10" fontId="51" fillId="0" borderId="12" xfId="0" applyNumberFormat="1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/>
    </xf>
    <xf numFmtId="0" fontId="54" fillId="3" borderId="26" xfId="0" applyFont="1" applyFill="1" applyBorder="1" applyAlignment="1">
      <alignment horizontal="center"/>
    </xf>
    <xf numFmtId="0" fontId="54" fillId="3" borderId="29" xfId="0" applyFont="1" applyFill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14" fontId="51" fillId="35" borderId="15" xfId="0" applyNumberFormat="1" applyFont="1" applyFill="1" applyBorder="1" applyAlignment="1">
      <alignment/>
    </xf>
    <xf numFmtId="0" fontId="51" fillId="35" borderId="16" xfId="0" applyFont="1" applyFill="1" applyBorder="1" applyAlignment="1">
      <alignment horizontal="center"/>
    </xf>
    <xf numFmtId="0" fontId="51" fillId="35" borderId="32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6" xfId="0" applyNumberFormat="1" applyFont="1" applyFill="1" applyBorder="1" applyAlignment="1">
      <alignment horizontal="center"/>
    </xf>
    <xf numFmtId="0" fontId="51" fillId="0" borderId="32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35" borderId="32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51" fillId="0" borderId="30" xfId="0" applyFont="1" applyBorder="1" applyAlignment="1">
      <alignment/>
    </xf>
    <xf numFmtId="0" fontId="51" fillId="0" borderId="33" xfId="0" applyFont="1" applyBorder="1" applyAlignment="1">
      <alignment/>
    </xf>
    <xf numFmtId="0" fontId="51" fillId="35" borderId="16" xfId="0" applyNumberFormat="1" applyFont="1" applyFill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9" fontId="54" fillId="34" borderId="13" xfId="0" applyNumberFormat="1" applyFont="1" applyFill="1" applyBorder="1" applyAlignment="1">
      <alignment horizontal="center"/>
    </xf>
    <xf numFmtId="0" fontId="51" fillId="35" borderId="17" xfId="0" applyFont="1" applyFill="1" applyBorder="1" applyAlignment="1">
      <alignment horizontal="center"/>
    </xf>
    <xf numFmtId="14" fontId="51" fillId="35" borderId="34" xfId="0" applyNumberFormat="1" applyFont="1" applyFill="1" applyBorder="1" applyAlignment="1">
      <alignment/>
    </xf>
    <xf numFmtId="14" fontId="51" fillId="0" borderId="34" xfId="0" applyNumberFormat="1" applyFont="1" applyFill="1" applyBorder="1" applyAlignment="1">
      <alignment/>
    </xf>
    <xf numFmtId="0" fontId="51" fillId="35" borderId="13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14" fontId="51" fillId="36" borderId="15" xfId="0" applyNumberFormat="1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14" fontId="51" fillId="35" borderId="13" xfId="0" applyNumberFormat="1" applyFont="1" applyFill="1" applyBorder="1" applyAlignment="1">
      <alignment/>
    </xf>
    <xf numFmtId="9" fontId="54" fillId="13" borderId="26" xfId="0" applyNumberFormat="1" applyFont="1" applyFill="1" applyBorder="1" applyAlignment="1">
      <alignment horizontal="center"/>
    </xf>
    <xf numFmtId="0" fontId="54" fillId="13" borderId="35" xfId="0" applyFont="1" applyFill="1" applyBorder="1" applyAlignment="1">
      <alignment horizontal="center"/>
    </xf>
    <xf numFmtId="0" fontId="54" fillId="13" borderId="26" xfId="0" applyFont="1" applyFill="1" applyBorder="1" applyAlignment="1">
      <alignment horizontal="center"/>
    </xf>
    <xf numFmtId="0" fontId="54" fillId="13" borderId="29" xfId="0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4" fillId="33" borderId="36" xfId="0" applyFont="1" applyFill="1" applyBorder="1" applyAlignment="1">
      <alignment horizontal="center"/>
    </xf>
    <xf numFmtId="0" fontId="54" fillId="33" borderId="37" xfId="0" applyFont="1" applyFill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9" fillId="37" borderId="26" xfId="0" applyFont="1" applyFill="1" applyBorder="1" applyAlignment="1">
      <alignment horizontal="center"/>
    </xf>
    <xf numFmtId="0" fontId="59" fillId="37" borderId="35" xfId="0" applyFont="1" applyFill="1" applyBorder="1" applyAlignment="1">
      <alignment horizontal="center"/>
    </xf>
    <xf numFmtId="0" fontId="59" fillId="37" borderId="29" xfId="0" applyFont="1" applyFill="1" applyBorder="1" applyAlignment="1">
      <alignment horizontal="center"/>
    </xf>
    <xf numFmtId="0" fontId="57" fillId="16" borderId="24" xfId="0" applyFont="1" applyFill="1" applyBorder="1" applyAlignment="1">
      <alignment horizontal="center"/>
    </xf>
    <xf numFmtId="0" fontId="57" fillId="16" borderId="35" xfId="0" applyFont="1" applyFill="1" applyBorder="1" applyAlignment="1">
      <alignment horizontal="center"/>
    </xf>
    <xf numFmtId="0" fontId="57" fillId="16" borderId="29" xfId="0" applyFont="1" applyFill="1" applyBorder="1" applyAlignment="1">
      <alignment horizontal="center"/>
    </xf>
    <xf numFmtId="0" fontId="54" fillId="17" borderId="26" xfId="0" applyFont="1" applyFill="1" applyBorder="1" applyAlignment="1">
      <alignment horizontal="center"/>
    </xf>
    <xf numFmtId="0" fontId="54" fillId="17" borderId="35" xfId="0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/>
    </xf>
    <xf numFmtId="9" fontId="51" fillId="0" borderId="17" xfId="0" applyNumberFormat="1" applyFont="1" applyBorder="1" applyAlignment="1">
      <alignment horizontal="center"/>
    </xf>
    <xf numFmtId="9" fontId="51" fillId="0" borderId="39" xfId="0" applyNumberFormat="1" applyFont="1" applyBorder="1" applyAlignment="1">
      <alignment horizontal="center"/>
    </xf>
    <xf numFmtId="9" fontId="51" fillId="0" borderId="13" xfId="0" applyNumberFormat="1" applyFont="1" applyBorder="1" applyAlignment="1">
      <alignment horizontal="center"/>
    </xf>
    <xf numFmtId="9" fontId="51" fillId="0" borderId="32" xfId="0" applyNumberFormat="1" applyFont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4" fillId="3" borderId="26" xfId="0" applyFont="1" applyFill="1" applyBorder="1" applyAlignment="1">
      <alignment horizontal="center"/>
    </xf>
    <xf numFmtId="0" fontId="54" fillId="3" borderId="29" xfId="0" applyFont="1" applyFill="1" applyBorder="1" applyAlignment="1">
      <alignment horizontal="center"/>
    </xf>
    <xf numFmtId="17" fontId="60" fillId="35" borderId="26" xfId="0" applyNumberFormat="1" applyFont="1" applyFill="1" applyBorder="1" applyAlignment="1">
      <alignment horizontal="center" wrapText="1"/>
    </xf>
    <xf numFmtId="17" fontId="60" fillId="35" borderId="35" xfId="0" applyNumberFormat="1" applyFont="1" applyFill="1" applyBorder="1" applyAlignment="1">
      <alignment horizontal="center" wrapText="1"/>
    </xf>
    <xf numFmtId="17" fontId="60" fillId="35" borderId="29" xfId="0" applyNumberFormat="1" applyFont="1" applyFill="1" applyBorder="1" applyAlignment="1">
      <alignment horizontal="center" wrapText="1"/>
    </xf>
    <xf numFmtId="0" fontId="51" fillId="35" borderId="32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" borderId="40" xfId="0" applyFont="1" applyFill="1" applyBorder="1" applyAlignment="1">
      <alignment horizontal="center"/>
    </xf>
    <xf numFmtId="0" fontId="54" fillId="3" borderId="41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39" xfId="0" applyFont="1" applyBorder="1" applyAlignment="1">
      <alignment horizontal="left"/>
    </xf>
    <xf numFmtId="0" fontId="51" fillId="0" borderId="42" xfId="0" applyFont="1" applyBorder="1" applyAlignment="1">
      <alignment horizontal="left"/>
    </xf>
    <xf numFmtId="0" fontId="51" fillId="0" borderId="32" xfId="0" applyFont="1" applyBorder="1" applyAlignment="1">
      <alignment horizontal="left"/>
    </xf>
    <xf numFmtId="0" fontId="51" fillId="0" borderId="43" xfId="0" applyFont="1" applyBorder="1" applyAlignment="1">
      <alignment horizontal="left"/>
    </xf>
    <xf numFmtId="0" fontId="57" fillId="16" borderId="26" xfId="0" applyFont="1" applyFill="1" applyBorder="1" applyAlignment="1">
      <alignment horizontal="center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wrapText="1"/>
    </xf>
    <xf numFmtId="0" fontId="54" fillId="0" borderId="32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54" fillId="0" borderId="32" xfId="0" applyFont="1" applyBorder="1" applyAlignment="1">
      <alignment horizontal="left"/>
    </xf>
    <xf numFmtId="0" fontId="54" fillId="0" borderId="43" xfId="0" applyFont="1" applyBorder="1" applyAlignment="1">
      <alignment horizontal="left"/>
    </xf>
    <xf numFmtId="0" fontId="53" fillId="0" borderId="15" xfId="0" applyFont="1" applyBorder="1" applyAlignment="1">
      <alignment horizontal="center" vertical="center" wrapText="1"/>
    </xf>
    <xf numFmtId="9" fontId="54" fillId="34" borderId="13" xfId="0" applyNumberFormat="1" applyFont="1" applyFill="1" applyBorder="1" applyAlignment="1">
      <alignment horizontal="center"/>
    </xf>
    <xf numFmtId="0" fontId="62" fillId="15" borderId="26" xfId="0" applyFont="1" applyFill="1" applyBorder="1" applyAlignment="1">
      <alignment horizontal="center" wrapText="1"/>
    </xf>
    <xf numFmtId="0" fontId="62" fillId="15" borderId="35" xfId="0" applyFont="1" applyFill="1" applyBorder="1" applyAlignment="1">
      <alignment horizont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1" fillId="0" borderId="45" xfId="0" applyFont="1" applyFill="1" applyBorder="1" applyAlignment="1">
      <alignment horizontal="center"/>
    </xf>
    <xf numFmtId="0" fontId="51" fillId="0" borderId="46" xfId="0" applyFont="1" applyFill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36" borderId="17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62" fillId="15" borderId="29" xfId="0" applyFont="1" applyFill="1" applyBorder="1" applyAlignment="1">
      <alignment horizontal="center" wrapText="1"/>
    </xf>
    <xf numFmtId="0" fontId="51" fillId="35" borderId="38" xfId="0" applyFont="1" applyFill="1" applyBorder="1" applyAlignment="1">
      <alignment horizontal="center"/>
    </xf>
    <xf numFmtId="0" fontId="51" fillId="0" borderId="38" xfId="0" applyFont="1" applyFill="1" applyBorder="1" applyAlignment="1">
      <alignment horizontal="center"/>
    </xf>
    <xf numFmtId="0" fontId="51" fillId="35" borderId="19" xfId="0" applyFont="1" applyFill="1" applyBorder="1" applyAlignment="1">
      <alignment horizontal="center"/>
    </xf>
    <xf numFmtId="0" fontId="51" fillId="35" borderId="17" xfId="0" applyFont="1" applyFill="1" applyBorder="1" applyAlignment="1">
      <alignment horizontal="center"/>
    </xf>
    <xf numFmtId="0" fontId="51" fillId="35" borderId="30" xfId="0" applyFont="1" applyFill="1" applyBorder="1" applyAlignment="1">
      <alignment horizontal="center"/>
    </xf>
    <xf numFmtId="0" fontId="51" fillId="35" borderId="31" xfId="0" applyFont="1" applyFill="1" applyBorder="1" applyAlignment="1">
      <alignment horizontal="center"/>
    </xf>
    <xf numFmtId="9" fontId="54" fillId="34" borderId="32" xfId="0" applyNumberFormat="1" applyFont="1" applyFill="1" applyBorder="1" applyAlignment="1">
      <alignment horizontal="center"/>
    </xf>
    <xf numFmtId="9" fontId="54" fillId="34" borderId="10" xfId="0" applyNumberFormat="1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51" fillId="35" borderId="13" xfId="0" applyFont="1" applyFill="1" applyBorder="1" applyAlignment="1" quotePrefix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3" xfId="0" applyFont="1" applyFill="1" applyBorder="1" applyAlignment="1" quotePrefix="1">
      <alignment horizontal="center"/>
    </xf>
    <xf numFmtId="9" fontId="54" fillId="13" borderId="29" xfId="0" applyNumberFormat="1" applyFont="1" applyFill="1" applyBorder="1" applyAlignment="1">
      <alignment horizontal="center"/>
    </xf>
    <xf numFmtId="9" fontId="51" fillId="0" borderId="30" xfId="0" applyNumberFormat="1" applyFont="1" applyBorder="1" applyAlignment="1">
      <alignment horizontal="center"/>
    </xf>
    <xf numFmtId="9" fontId="51" fillId="0" borderId="31" xfId="0" applyNumberFormat="1" applyFont="1" applyBorder="1" applyAlignment="1">
      <alignment horizontal="center"/>
    </xf>
    <xf numFmtId="9" fontId="51" fillId="0" borderId="38" xfId="0" applyNumberFormat="1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54" fillId="33" borderId="49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15" xfId="0" applyFont="1" applyFill="1" applyBorder="1" applyAlignment="1" quotePrefix="1">
      <alignment horizontal="center"/>
    </xf>
    <xf numFmtId="0" fontId="51" fillId="35" borderId="32" xfId="0" applyFont="1" applyFill="1" applyBorder="1" applyAlignment="1" quotePrefix="1">
      <alignment horizontal="center"/>
    </xf>
    <xf numFmtId="0" fontId="51" fillId="35" borderId="10" xfId="0" applyFont="1" applyFill="1" applyBorder="1" applyAlignment="1" quotePrefix="1">
      <alignment horizontal="center"/>
    </xf>
    <xf numFmtId="10" fontId="54" fillId="13" borderId="26" xfId="0" applyNumberFormat="1" applyFont="1" applyFill="1" applyBorder="1" applyAlignment="1">
      <alignment horizontal="center"/>
    </xf>
    <xf numFmtId="10" fontId="51" fillId="0" borderId="17" xfId="0" applyNumberFormat="1" applyFont="1" applyBorder="1" applyAlignment="1">
      <alignment horizontal="center"/>
    </xf>
    <xf numFmtId="10" fontId="51" fillId="0" borderId="39" xfId="0" applyNumberFormat="1" applyFont="1" applyBorder="1" applyAlignment="1">
      <alignment horizontal="center"/>
    </xf>
    <xf numFmtId="10" fontId="51" fillId="0" borderId="13" xfId="0" applyNumberFormat="1" applyFont="1" applyBorder="1" applyAlignment="1">
      <alignment horizontal="center"/>
    </xf>
    <xf numFmtId="10" fontId="51" fillId="0" borderId="32" xfId="0" applyNumberFormat="1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50" xfId="0" applyFont="1" applyBorder="1" applyAlignment="1">
      <alignment horizontal="center"/>
    </xf>
    <xf numFmtId="0" fontId="60" fillId="35" borderId="26" xfId="0" applyNumberFormat="1" applyFont="1" applyFill="1" applyBorder="1" applyAlignment="1">
      <alignment horizontal="center" wrapText="1"/>
    </xf>
    <xf numFmtId="0" fontId="60" fillId="35" borderId="35" xfId="0" applyNumberFormat="1" applyFont="1" applyFill="1" applyBorder="1" applyAlignment="1">
      <alignment horizontal="center" wrapText="1"/>
    </xf>
    <xf numFmtId="0" fontId="60" fillId="35" borderId="29" xfId="0" applyNumberFormat="1" applyFont="1" applyFill="1" applyBorder="1" applyAlignment="1">
      <alignment horizontal="center" wrapText="1"/>
    </xf>
    <xf numFmtId="0" fontId="51" fillId="0" borderId="4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31"/>
  <sheetViews>
    <sheetView showGridLines="0" zoomScalePageLayoutView="0" workbookViewId="0" topLeftCell="A22">
      <selection activeCell="D56" sqref="D56:E56"/>
    </sheetView>
  </sheetViews>
  <sheetFormatPr defaultColWidth="9.140625" defaultRowHeight="15"/>
  <cols>
    <col min="2" max="2" width="12.140625" style="0" customWidth="1"/>
    <col min="3" max="3" width="14.57421875" style="0" customWidth="1"/>
    <col min="4" max="4" width="11.8515625" style="0" customWidth="1"/>
    <col min="5" max="5" width="12.00390625" style="0" customWidth="1"/>
    <col min="6" max="6" width="9.140625" style="0" customWidth="1"/>
    <col min="7" max="7" width="19.57421875" style="0" customWidth="1"/>
    <col min="8" max="8" width="8.421875" style="0" customWidth="1"/>
    <col min="15" max="15" width="13.7109375" style="0" bestFit="1" customWidth="1"/>
    <col min="16" max="16" width="31.140625" style="0" bestFit="1" customWidth="1"/>
    <col min="17" max="17" width="11.00390625" style="0" bestFit="1" customWidth="1"/>
    <col min="19" max="19" width="13.7109375" style="0" bestFit="1" customWidth="1"/>
  </cols>
  <sheetData>
    <row r="2" ht="15.75" thickBot="1"/>
    <row r="3" spans="2:9" ht="27" thickBot="1">
      <c r="B3" s="165" t="s">
        <v>0</v>
      </c>
      <c r="C3" s="166"/>
      <c r="D3" s="166"/>
      <c r="E3" s="166"/>
      <c r="F3" s="166"/>
      <c r="G3" s="166"/>
      <c r="H3" s="166"/>
      <c r="I3" s="167"/>
    </row>
    <row r="4" spans="2:9" ht="24" thickBot="1">
      <c r="B4" s="184">
        <v>43831</v>
      </c>
      <c r="C4" s="185"/>
      <c r="D4" s="185"/>
      <c r="E4" s="185"/>
      <c r="F4" s="185"/>
      <c r="G4" s="185"/>
      <c r="H4" s="185"/>
      <c r="I4" s="18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68" t="s">
        <v>26</v>
      </c>
      <c r="C7" s="169"/>
      <c r="D7" s="169"/>
      <c r="E7" s="169"/>
      <c r="F7" s="169"/>
      <c r="G7" s="169"/>
      <c r="H7" s="169"/>
      <c r="I7" s="170"/>
    </row>
    <row r="8" spans="2:9" ht="15">
      <c r="B8" s="57" t="s">
        <v>23</v>
      </c>
      <c r="C8" s="39" t="s">
        <v>22</v>
      </c>
      <c r="D8" s="36" t="s">
        <v>1</v>
      </c>
      <c r="E8" s="194" t="s">
        <v>2</v>
      </c>
      <c r="F8" s="195"/>
      <c r="G8" s="40" t="s">
        <v>16</v>
      </c>
      <c r="H8" s="37"/>
      <c r="I8" s="39"/>
    </row>
    <row r="9" spans="2:9" ht="15">
      <c r="B9" s="38" t="s">
        <v>14</v>
      </c>
      <c r="C9" s="13" t="s">
        <v>3</v>
      </c>
      <c r="D9" s="52">
        <v>39</v>
      </c>
      <c r="E9" s="163">
        <v>2</v>
      </c>
      <c r="F9" s="196"/>
      <c r="G9" s="199" t="s">
        <v>18</v>
      </c>
      <c r="H9" s="200"/>
      <c r="I9" s="58">
        <f>D9/SUM(D9:E9)</f>
        <v>0.9512195121951219</v>
      </c>
    </row>
    <row r="10" spans="2:9" ht="15">
      <c r="B10" s="38" t="s">
        <v>12</v>
      </c>
      <c r="C10" s="13" t="s">
        <v>4</v>
      </c>
      <c r="D10" s="52">
        <v>2</v>
      </c>
      <c r="E10" s="163">
        <v>7</v>
      </c>
      <c r="F10" s="196"/>
      <c r="G10" s="199" t="s">
        <v>17</v>
      </c>
      <c r="H10" s="200"/>
      <c r="I10" s="58">
        <f>D10/E10</f>
        <v>0.2857142857142857</v>
      </c>
    </row>
    <row r="11" spans="2:9" ht="15">
      <c r="B11" s="53" t="s">
        <v>34</v>
      </c>
      <c r="C11" s="13" t="s">
        <v>15</v>
      </c>
      <c r="D11" s="52">
        <v>0</v>
      </c>
      <c r="E11" s="163">
        <v>0</v>
      </c>
      <c r="F11" s="196"/>
      <c r="G11" s="197" t="s">
        <v>35</v>
      </c>
      <c r="H11" s="198"/>
      <c r="I11" s="59">
        <v>0</v>
      </c>
    </row>
    <row r="12" spans="2:11" ht="15">
      <c r="B12" s="64">
        <f>D56</f>
        <v>50</v>
      </c>
      <c r="C12" s="65" t="s">
        <v>36</v>
      </c>
      <c r="D12" s="22">
        <f>SUM(D9:D11)</f>
        <v>41</v>
      </c>
      <c r="E12" s="206">
        <f>SUM(E9:E11)</f>
        <v>9</v>
      </c>
      <c r="F12" s="207"/>
      <c r="G12" s="208" t="s">
        <v>19</v>
      </c>
      <c r="H12" s="209"/>
      <c r="I12" s="66">
        <f>D12/SUM(D12:E12)</f>
        <v>0.82</v>
      </c>
      <c r="K12" s="1"/>
    </row>
    <row r="13" spans="2:11" s="5" customFormat="1" ht="27" customHeight="1" thickBot="1">
      <c r="B13" s="14"/>
      <c r="C13" s="14"/>
      <c r="D13" s="14"/>
      <c r="E13" s="60"/>
      <c r="F13" s="14"/>
      <c r="G13" s="14"/>
      <c r="H13" s="14"/>
      <c r="I13" s="14"/>
      <c r="J13" s="3"/>
      <c r="K13" s="20"/>
    </row>
    <row r="14" spans="2:15" ht="19.5" customHeight="1" thickBot="1">
      <c r="B14" s="201" t="s">
        <v>5</v>
      </c>
      <c r="C14" s="169"/>
      <c r="D14" s="169"/>
      <c r="E14" s="169"/>
      <c r="F14" s="169"/>
      <c r="G14" s="169"/>
      <c r="H14" s="169"/>
      <c r="I14" s="170"/>
      <c r="J14" s="2"/>
      <c r="K14" s="6"/>
      <c r="L14" s="5"/>
      <c r="M14" s="5"/>
      <c r="N14" s="3"/>
      <c r="O14" s="3"/>
    </row>
    <row r="15" spans="2:15" ht="50.25" customHeight="1">
      <c r="B15" s="21" t="s">
        <v>6</v>
      </c>
      <c r="C15" s="202" t="s">
        <v>20</v>
      </c>
      <c r="D15" s="204"/>
      <c r="E15" s="202" t="s">
        <v>21</v>
      </c>
      <c r="F15" s="203"/>
      <c r="G15" s="15" t="s">
        <v>7</v>
      </c>
      <c r="H15" s="210" t="s">
        <v>8</v>
      </c>
      <c r="I15" s="210"/>
      <c r="J15" s="2"/>
      <c r="K15" s="6"/>
      <c r="L15" s="5"/>
      <c r="M15" s="5"/>
      <c r="N15" s="3"/>
      <c r="O15" s="3"/>
    </row>
    <row r="16" spans="2:15" ht="14.25" customHeight="1">
      <c r="B16" s="22">
        <f>F56</f>
        <v>25</v>
      </c>
      <c r="C16" s="158">
        <v>2</v>
      </c>
      <c r="D16" s="158"/>
      <c r="E16" s="158">
        <v>13</v>
      </c>
      <c r="F16" s="158"/>
      <c r="G16" s="19">
        <v>10</v>
      </c>
      <c r="H16" s="158">
        <v>0</v>
      </c>
      <c r="I16" s="158"/>
      <c r="J16" s="2"/>
      <c r="K16" s="6"/>
      <c r="L16" s="5"/>
      <c r="M16" s="5"/>
      <c r="N16" s="3"/>
      <c r="O16" s="3"/>
    </row>
    <row r="17" spans="2:15" ht="15">
      <c r="B17" s="61">
        <f>C17+E17+G17+H17</f>
        <v>1</v>
      </c>
      <c r="C17" s="211">
        <f>C16/B16</f>
        <v>0.08</v>
      </c>
      <c r="D17" s="211"/>
      <c r="E17" s="211">
        <f>E16/B16</f>
        <v>0.52</v>
      </c>
      <c r="F17" s="211"/>
      <c r="G17" s="61">
        <f>G16/B16</f>
        <v>0.4</v>
      </c>
      <c r="H17" s="211">
        <f>H16/B16</f>
        <v>0</v>
      </c>
      <c r="I17" s="211"/>
      <c r="J17" s="2"/>
      <c r="K17" s="6"/>
      <c r="L17" s="5"/>
      <c r="M17" s="5"/>
      <c r="N17" s="3"/>
      <c r="O17" s="3"/>
    </row>
    <row r="18" spans="2:15" ht="15">
      <c r="B18" s="14"/>
      <c r="C18" s="16"/>
      <c r="D18" s="16"/>
      <c r="E18" s="17"/>
      <c r="F18" s="17"/>
      <c r="G18" s="16"/>
      <c r="H18" s="16"/>
      <c r="I18" s="16"/>
      <c r="J18" s="2"/>
      <c r="K18" s="6"/>
      <c r="L18" s="5"/>
      <c r="M18" s="5"/>
      <c r="N18" s="3"/>
      <c r="O18" s="3"/>
    </row>
    <row r="19" spans="2:15" ht="19.5" customHeight="1" thickBot="1">
      <c r="B19" s="10"/>
      <c r="C19" s="10"/>
      <c r="D19" s="10"/>
      <c r="E19" s="10"/>
      <c r="F19" s="10"/>
      <c r="G19" s="10"/>
      <c r="H19" s="10"/>
      <c r="I19" s="10"/>
      <c r="K19" s="6"/>
      <c r="L19" s="5"/>
      <c r="M19" s="5"/>
      <c r="N19" s="3"/>
      <c r="O19" s="3"/>
    </row>
    <row r="20" spans="2:19" ht="15.75" thickBot="1">
      <c r="B20" s="171" t="s">
        <v>27</v>
      </c>
      <c r="C20" s="172"/>
      <c r="D20" s="172"/>
      <c r="E20" s="172"/>
      <c r="F20" s="172"/>
      <c r="G20" s="172"/>
      <c r="H20" s="76">
        <v>6</v>
      </c>
      <c r="I20" s="63">
        <f>H20/SUM(D12:E12)</f>
        <v>0.12</v>
      </c>
      <c r="K20" s="6"/>
      <c r="L20" s="5"/>
      <c r="N20" s="3"/>
      <c r="O20" s="3"/>
      <c r="P20" s="3"/>
      <c r="Q20" s="3"/>
      <c r="R20" s="3"/>
      <c r="S20" s="3"/>
    </row>
    <row r="21" spans="2:19" ht="15.75" thickBot="1">
      <c r="B21" s="10"/>
      <c r="C21" s="10"/>
      <c r="D21" s="10"/>
      <c r="E21" s="10"/>
      <c r="F21" s="10"/>
      <c r="G21" s="10"/>
      <c r="H21" s="16"/>
      <c r="I21" s="16"/>
      <c r="K21" s="6"/>
      <c r="L21" s="5"/>
      <c r="M21" s="5"/>
      <c r="N21" s="3"/>
      <c r="O21" s="3"/>
      <c r="P21" s="3"/>
      <c r="Q21" s="3"/>
      <c r="R21" s="3"/>
      <c r="S21" s="3"/>
    </row>
    <row r="22" spans="2:19" ht="30" customHeight="1" thickBot="1">
      <c r="B22" s="212" t="s">
        <v>9</v>
      </c>
      <c r="C22" s="213"/>
      <c r="D22" s="213"/>
      <c r="E22" s="213"/>
      <c r="F22" s="213"/>
      <c r="G22" s="213"/>
      <c r="H22" s="213"/>
      <c r="I22" s="213"/>
      <c r="K22" s="6"/>
      <c r="L22" s="5"/>
      <c r="M22" s="3"/>
      <c r="N22" s="3"/>
      <c r="O22" s="9"/>
      <c r="P22" s="9"/>
      <c r="Q22" s="9"/>
      <c r="R22" s="9"/>
      <c r="S22" s="9"/>
    </row>
    <row r="23" spans="2:19" ht="24.75" customHeight="1" thickBot="1">
      <c r="B23" s="18" t="s">
        <v>10</v>
      </c>
      <c r="C23" s="18" t="s">
        <v>11</v>
      </c>
      <c r="D23" s="218" t="s">
        <v>12</v>
      </c>
      <c r="E23" s="219"/>
      <c r="F23" s="216" t="s">
        <v>24</v>
      </c>
      <c r="G23" s="217"/>
      <c r="H23" s="214" t="s">
        <v>13</v>
      </c>
      <c r="I23" s="215"/>
      <c r="K23" s="8"/>
      <c r="O23" s="26"/>
      <c r="P23" s="26"/>
      <c r="Q23" s="26"/>
      <c r="R23" s="7"/>
      <c r="S23" s="26"/>
    </row>
    <row r="24" spans="2:19" ht="15.75">
      <c r="B24" s="120">
        <v>43831</v>
      </c>
      <c r="C24" s="121"/>
      <c r="D24" s="122"/>
      <c r="E24" s="123"/>
      <c r="F24" s="122"/>
      <c r="G24" s="123"/>
      <c r="H24" s="122"/>
      <c r="I24" s="123"/>
      <c r="O24" s="26"/>
      <c r="P24" s="26"/>
      <c r="Q24" s="26"/>
      <c r="R24" s="7"/>
      <c r="S24" s="26"/>
    </row>
    <row r="25" spans="2:19" ht="15.75">
      <c r="B25" s="120">
        <v>43832</v>
      </c>
      <c r="C25" s="121"/>
      <c r="D25" s="122"/>
      <c r="E25" s="123"/>
      <c r="F25" s="122"/>
      <c r="G25" s="123"/>
      <c r="H25" s="122"/>
      <c r="I25" s="123"/>
      <c r="O25" s="27"/>
      <c r="P25" s="26"/>
      <c r="Q25" s="26"/>
      <c r="R25" s="26"/>
      <c r="S25" s="26"/>
    </row>
    <row r="26" spans="2:19" ht="15.75">
      <c r="B26" s="120">
        <v>43833</v>
      </c>
      <c r="C26" s="121"/>
      <c r="D26" s="122"/>
      <c r="E26" s="123"/>
      <c r="F26" s="122"/>
      <c r="G26" s="123"/>
      <c r="H26" s="122"/>
      <c r="I26" s="123"/>
      <c r="O26" s="27"/>
      <c r="P26" s="26"/>
      <c r="Q26" s="26"/>
      <c r="R26" s="26"/>
      <c r="S26" s="26"/>
    </row>
    <row r="27" spans="2:19" ht="15.75">
      <c r="B27" s="120">
        <v>43834</v>
      </c>
      <c r="C27" s="121"/>
      <c r="D27" s="122"/>
      <c r="E27" s="123"/>
      <c r="F27" s="122"/>
      <c r="G27" s="123"/>
      <c r="H27" s="122"/>
      <c r="I27" s="123"/>
      <c r="O27" s="27"/>
      <c r="P27" s="26"/>
      <c r="Q27" s="26"/>
      <c r="R27" s="26"/>
      <c r="S27" s="26"/>
    </row>
    <row r="28" spans="2:19" ht="15.75">
      <c r="B28" s="120">
        <v>43835</v>
      </c>
      <c r="C28" s="121"/>
      <c r="D28" s="122"/>
      <c r="E28" s="123"/>
      <c r="F28" s="122"/>
      <c r="G28" s="123"/>
      <c r="H28" s="122"/>
      <c r="I28" s="123"/>
      <c r="O28" s="27"/>
      <c r="P28" s="26"/>
      <c r="Q28" s="26"/>
      <c r="R28" s="26"/>
      <c r="S28" s="26"/>
    </row>
    <row r="29" spans="2:19" ht="15.75">
      <c r="B29" s="120">
        <v>43836</v>
      </c>
      <c r="C29" s="121"/>
      <c r="D29" s="122"/>
      <c r="E29" s="123"/>
      <c r="F29" s="122"/>
      <c r="G29" s="123"/>
      <c r="H29" s="122"/>
      <c r="I29" s="123"/>
      <c r="O29" s="27"/>
      <c r="P29" s="26"/>
      <c r="Q29" s="26"/>
      <c r="R29" s="26"/>
      <c r="S29" s="26"/>
    </row>
    <row r="30" spans="2:19" ht="15.75">
      <c r="B30" s="120">
        <v>43837</v>
      </c>
      <c r="C30" s="121"/>
      <c r="D30" s="122"/>
      <c r="E30" s="123"/>
      <c r="F30" s="122"/>
      <c r="G30" s="123"/>
      <c r="H30" s="122"/>
      <c r="I30" s="123"/>
      <c r="O30" s="27"/>
      <c r="P30" s="26"/>
      <c r="Q30" s="26"/>
      <c r="R30" s="26"/>
      <c r="S30" s="26"/>
    </row>
    <row r="31" spans="2:19" ht="15.75">
      <c r="B31" s="120">
        <v>43838</v>
      </c>
      <c r="C31" s="121"/>
      <c r="D31" s="122"/>
      <c r="E31" s="123"/>
      <c r="F31" s="122"/>
      <c r="G31" s="123"/>
      <c r="H31" s="122"/>
      <c r="I31" s="123"/>
      <c r="O31" s="27"/>
      <c r="P31" s="26"/>
      <c r="Q31" s="26"/>
      <c r="R31" s="26"/>
      <c r="S31" s="26"/>
    </row>
    <row r="32" spans="2:19" ht="15.75">
      <c r="B32" s="120">
        <v>43839</v>
      </c>
      <c r="C32" s="121"/>
      <c r="D32" s="122"/>
      <c r="E32" s="123"/>
      <c r="F32" s="122"/>
      <c r="G32" s="123"/>
      <c r="H32" s="122"/>
      <c r="I32" s="123"/>
      <c r="O32" s="27"/>
      <c r="P32" s="26"/>
      <c r="Q32" s="26"/>
      <c r="R32" s="26"/>
      <c r="S32" s="26"/>
    </row>
    <row r="33" spans="2:19" ht="15.75">
      <c r="B33" s="120">
        <v>43840</v>
      </c>
      <c r="C33" s="121"/>
      <c r="D33" s="122"/>
      <c r="E33" s="123"/>
      <c r="F33" s="122"/>
      <c r="G33" s="123"/>
      <c r="H33" s="122"/>
      <c r="I33" s="123"/>
      <c r="O33" s="27"/>
      <c r="P33" s="26"/>
      <c r="Q33" s="26"/>
      <c r="R33" s="26"/>
      <c r="S33" s="26"/>
    </row>
    <row r="34" spans="2:19" ht="15.75">
      <c r="B34" s="120">
        <v>43841</v>
      </c>
      <c r="C34" s="121"/>
      <c r="D34" s="122"/>
      <c r="E34" s="123"/>
      <c r="F34" s="122"/>
      <c r="G34" s="123"/>
      <c r="H34" s="122"/>
      <c r="I34" s="123"/>
      <c r="O34" s="27"/>
      <c r="P34" s="26"/>
      <c r="Q34" s="26"/>
      <c r="R34" s="26"/>
      <c r="S34" s="26"/>
    </row>
    <row r="35" spans="2:19" ht="15.75">
      <c r="B35" s="120">
        <v>43842</v>
      </c>
      <c r="C35" s="121"/>
      <c r="D35" s="187"/>
      <c r="E35" s="188"/>
      <c r="F35" s="187"/>
      <c r="G35" s="188"/>
      <c r="H35" s="187"/>
      <c r="I35" s="188"/>
      <c r="O35" s="27"/>
      <c r="P35" s="26"/>
      <c r="Q35" s="26"/>
      <c r="R35" s="26"/>
      <c r="S35" s="26"/>
    </row>
    <row r="36" spans="2:19" ht="15.75">
      <c r="B36" s="120">
        <v>43843</v>
      </c>
      <c r="C36" s="121"/>
      <c r="D36" s="187"/>
      <c r="E36" s="188"/>
      <c r="F36" s="187"/>
      <c r="G36" s="188"/>
      <c r="H36" s="187"/>
      <c r="I36" s="188"/>
      <c r="O36" s="27"/>
      <c r="P36" s="26"/>
      <c r="Q36" s="26"/>
      <c r="R36" s="26"/>
      <c r="S36" s="26"/>
    </row>
    <row r="37" spans="2:19" ht="15">
      <c r="B37" s="120">
        <v>43844</v>
      </c>
      <c r="C37" s="121"/>
      <c r="D37" s="187"/>
      <c r="E37" s="188"/>
      <c r="F37" s="187"/>
      <c r="G37" s="188"/>
      <c r="H37" s="187"/>
      <c r="I37" s="188"/>
      <c r="O37" s="28"/>
      <c r="P37" s="4"/>
      <c r="Q37" s="29"/>
      <c r="R37" s="4"/>
      <c r="S37" s="4"/>
    </row>
    <row r="38" spans="2:19" ht="15">
      <c r="B38" s="120">
        <v>43845</v>
      </c>
      <c r="C38" s="121"/>
      <c r="D38" s="187"/>
      <c r="E38" s="188"/>
      <c r="F38" s="187"/>
      <c r="G38" s="188"/>
      <c r="H38" s="187"/>
      <c r="I38" s="188"/>
      <c r="O38" s="28"/>
      <c r="P38" s="4"/>
      <c r="Q38" s="4"/>
      <c r="R38" s="4"/>
      <c r="S38" s="4"/>
    </row>
    <row r="39" spans="2:19" ht="15.75">
      <c r="B39" s="120">
        <v>43846</v>
      </c>
      <c r="C39" s="121"/>
      <c r="D39" s="187"/>
      <c r="E39" s="188"/>
      <c r="F39" s="187"/>
      <c r="G39" s="188"/>
      <c r="H39" s="187"/>
      <c r="I39" s="188"/>
      <c r="O39" s="30"/>
      <c r="P39" s="4"/>
      <c r="Q39" s="4"/>
      <c r="R39" s="4"/>
      <c r="S39" s="4"/>
    </row>
    <row r="40" spans="2:19" ht="15.75">
      <c r="B40" s="120">
        <v>43847</v>
      </c>
      <c r="C40" s="121"/>
      <c r="D40" s="187"/>
      <c r="E40" s="188"/>
      <c r="F40" s="187"/>
      <c r="G40" s="188"/>
      <c r="H40" s="187"/>
      <c r="I40" s="188"/>
      <c r="O40" s="3"/>
      <c r="P40" s="31"/>
      <c r="Q40" s="31"/>
      <c r="R40" s="32"/>
      <c r="S40" s="33"/>
    </row>
    <row r="41" spans="2:19" ht="15.75">
      <c r="B41" s="120">
        <v>43848</v>
      </c>
      <c r="C41" s="121"/>
      <c r="D41" s="187"/>
      <c r="E41" s="188"/>
      <c r="F41" s="187"/>
      <c r="G41" s="188"/>
      <c r="H41" s="187"/>
      <c r="I41" s="188"/>
      <c r="O41" s="3"/>
      <c r="P41" s="31"/>
      <c r="Q41" s="31"/>
      <c r="R41" s="32"/>
      <c r="S41" s="33"/>
    </row>
    <row r="42" spans="2:19" ht="15.75">
      <c r="B42" s="120">
        <v>43849</v>
      </c>
      <c r="C42" s="121"/>
      <c r="D42" s="187"/>
      <c r="E42" s="188"/>
      <c r="F42" s="187"/>
      <c r="G42" s="188"/>
      <c r="H42" s="187"/>
      <c r="I42" s="188"/>
      <c r="O42" s="3"/>
      <c r="P42" s="25"/>
      <c r="Q42" s="25"/>
      <c r="R42" s="32"/>
      <c r="S42" s="33"/>
    </row>
    <row r="43" spans="2:19" ht="15.75">
      <c r="B43" s="120">
        <v>43850</v>
      </c>
      <c r="C43" s="121"/>
      <c r="D43" s="187"/>
      <c r="E43" s="188"/>
      <c r="F43" s="187"/>
      <c r="G43" s="188"/>
      <c r="H43" s="187"/>
      <c r="I43" s="188"/>
      <c r="O43" s="3"/>
      <c r="P43" s="25"/>
      <c r="Q43" s="25"/>
      <c r="R43" s="32"/>
      <c r="S43" s="33"/>
    </row>
    <row r="44" spans="2:19" ht="15.75">
      <c r="B44" s="120">
        <v>43851</v>
      </c>
      <c r="C44" s="121"/>
      <c r="D44" s="187"/>
      <c r="E44" s="188"/>
      <c r="F44" s="187"/>
      <c r="G44" s="188"/>
      <c r="H44" s="187"/>
      <c r="I44" s="188"/>
      <c r="O44" s="3"/>
      <c r="P44" s="205"/>
      <c r="Q44" s="205"/>
      <c r="R44" s="32"/>
      <c r="S44" s="33"/>
    </row>
    <row r="45" spans="2:19" ht="15">
      <c r="B45" s="120">
        <v>43852</v>
      </c>
      <c r="C45" s="121"/>
      <c r="D45" s="187"/>
      <c r="E45" s="188"/>
      <c r="F45" s="187"/>
      <c r="G45" s="188"/>
      <c r="H45" s="187"/>
      <c r="I45" s="188"/>
      <c r="O45" s="3"/>
      <c r="P45" s="3"/>
      <c r="Q45" s="3"/>
      <c r="R45" s="3"/>
      <c r="S45" s="3"/>
    </row>
    <row r="46" spans="2:19" ht="15">
      <c r="B46" s="120">
        <v>43853</v>
      </c>
      <c r="C46" s="121"/>
      <c r="D46" s="187"/>
      <c r="E46" s="188"/>
      <c r="F46" s="187"/>
      <c r="G46" s="188"/>
      <c r="H46" s="187"/>
      <c r="I46" s="188"/>
      <c r="O46" s="3"/>
      <c r="P46" s="3"/>
      <c r="Q46" s="3"/>
      <c r="R46" s="3"/>
      <c r="S46" s="3"/>
    </row>
    <row r="47" spans="2:19" ht="15">
      <c r="B47" s="120">
        <v>43854</v>
      </c>
      <c r="C47" s="121"/>
      <c r="D47" s="187"/>
      <c r="E47" s="188"/>
      <c r="F47" s="187"/>
      <c r="G47" s="188"/>
      <c r="H47" s="187"/>
      <c r="I47" s="188"/>
      <c r="O47" s="3"/>
      <c r="P47" s="3"/>
      <c r="Q47" s="3"/>
      <c r="R47" s="3"/>
      <c r="S47" s="3"/>
    </row>
    <row r="48" spans="2:19" ht="15">
      <c r="B48" s="120">
        <v>43855</v>
      </c>
      <c r="C48" s="121"/>
      <c r="D48" s="187"/>
      <c r="E48" s="188"/>
      <c r="F48" s="187"/>
      <c r="G48" s="188"/>
      <c r="H48" s="187"/>
      <c r="I48" s="188"/>
      <c r="O48" s="3"/>
      <c r="P48" s="3"/>
      <c r="Q48" s="3"/>
      <c r="R48" s="3"/>
      <c r="S48" s="3"/>
    </row>
    <row r="49" spans="2:19" ht="15">
      <c r="B49" s="120">
        <v>43856</v>
      </c>
      <c r="C49" s="121"/>
      <c r="D49" s="187"/>
      <c r="E49" s="188"/>
      <c r="F49" s="187"/>
      <c r="G49" s="188"/>
      <c r="H49" s="187"/>
      <c r="I49" s="188"/>
      <c r="O49" s="3"/>
      <c r="P49" s="3"/>
      <c r="Q49" s="3"/>
      <c r="R49" s="3"/>
      <c r="S49" s="3"/>
    </row>
    <row r="50" spans="2:19" ht="15">
      <c r="B50" s="68">
        <v>43857</v>
      </c>
      <c r="C50" s="69">
        <v>16</v>
      </c>
      <c r="D50" s="180">
        <v>5</v>
      </c>
      <c r="E50" s="181"/>
      <c r="F50" s="180">
        <v>10</v>
      </c>
      <c r="G50" s="181"/>
      <c r="H50" s="180">
        <v>1</v>
      </c>
      <c r="I50" s="181"/>
      <c r="O50" s="3"/>
      <c r="P50" s="3"/>
      <c r="Q50" s="3"/>
      <c r="R50" s="3"/>
      <c r="S50" s="3"/>
    </row>
    <row r="51" spans="2:19" ht="15">
      <c r="B51" s="68">
        <v>43858</v>
      </c>
      <c r="C51" s="69">
        <v>16</v>
      </c>
      <c r="D51" s="180">
        <v>12</v>
      </c>
      <c r="E51" s="181"/>
      <c r="F51" s="180">
        <v>3</v>
      </c>
      <c r="G51" s="181"/>
      <c r="H51" s="180">
        <v>1</v>
      </c>
      <c r="I51" s="181"/>
      <c r="O51" s="3"/>
      <c r="P51" s="3"/>
      <c r="Q51" s="3"/>
      <c r="R51" s="3"/>
      <c r="S51" s="3"/>
    </row>
    <row r="52" spans="2:19" ht="15">
      <c r="B52" s="68">
        <v>43859</v>
      </c>
      <c r="C52" s="69">
        <v>18</v>
      </c>
      <c r="D52" s="180">
        <v>13</v>
      </c>
      <c r="E52" s="181"/>
      <c r="F52" s="180">
        <v>2</v>
      </c>
      <c r="G52" s="181"/>
      <c r="H52" s="180">
        <v>3</v>
      </c>
      <c r="I52" s="181"/>
      <c r="O52" s="3"/>
      <c r="P52" s="3"/>
      <c r="Q52" s="3"/>
      <c r="R52" s="3"/>
      <c r="S52" s="3"/>
    </row>
    <row r="53" spans="2:19" ht="15">
      <c r="B53" s="68">
        <v>43860</v>
      </c>
      <c r="C53" s="69">
        <v>18</v>
      </c>
      <c r="D53" s="180">
        <v>11</v>
      </c>
      <c r="E53" s="181"/>
      <c r="F53" s="180">
        <v>5</v>
      </c>
      <c r="G53" s="181"/>
      <c r="H53" s="180">
        <v>2</v>
      </c>
      <c r="I53" s="181"/>
      <c r="O53" s="3"/>
      <c r="P53" s="3"/>
      <c r="Q53" s="3"/>
      <c r="R53" s="3"/>
      <c r="S53" s="3"/>
    </row>
    <row r="54" spans="2:9" ht="15">
      <c r="B54" s="68">
        <v>43861</v>
      </c>
      <c r="C54" s="69">
        <v>16</v>
      </c>
      <c r="D54" s="180">
        <v>9</v>
      </c>
      <c r="E54" s="181"/>
      <c r="F54" s="180">
        <v>5</v>
      </c>
      <c r="G54" s="181"/>
      <c r="H54" s="180">
        <v>2</v>
      </c>
      <c r="I54" s="181"/>
    </row>
    <row r="55" spans="2:9" ht="15.75" thickBot="1">
      <c r="B55" s="68"/>
      <c r="C55" s="69"/>
      <c r="D55" s="180"/>
      <c r="E55" s="181"/>
      <c r="F55" s="180"/>
      <c r="G55" s="181"/>
      <c r="H55" s="180"/>
      <c r="I55" s="181"/>
    </row>
    <row r="56" spans="2:9" ht="15.75" thickBot="1">
      <c r="B56" s="35" t="s">
        <v>25</v>
      </c>
      <c r="C56" s="67">
        <f>SUM(C29:C54)</f>
        <v>84</v>
      </c>
      <c r="D56" s="192">
        <f>SUM(D29:D54)</f>
        <v>50</v>
      </c>
      <c r="E56" s="193"/>
      <c r="F56" s="192">
        <f>SUM(F29:F54)</f>
        <v>25</v>
      </c>
      <c r="G56" s="193"/>
      <c r="H56" s="182">
        <f>SUM(H29:H54)</f>
        <v>9</v>
      </c>
      <c r="I56" s="183"/>
    </row>
    <row r="57" spans="2:9" ht="15">
      <c r="B57" s="10"/>
      <c r="C57" s="10"/>
      <c r="D57" s="189"/>
      <c r="E57" s="189"/>
      <c r="F57" s="189"/>
      <c r="G57" s="189"/>
      <c r="H57" s="10"/>
      <c r="I57" s="10"/>
    </row>
    <row r="58" spans="2:9" ht="15">
      <c r="B58" s="10"/>
      <c r="C58" s="10"/>
      <c r="D58" s="10"/>
      <c r="E58" s="10"/>
      <c r="F58" s="189"/>
      <c r="G58" s="189"/>
      <c r="H58" s="10"/>
      <c r="I58" s="10"/>
    </row>
    <row r="59" spans="2:9" ht="15">
      <c r="B59" s="10"/>
      <c r="C59" s="10"/>
      <c r="D59" s="10"/>
      <c r="E59" s="10"/>
      <c r="F59" s="189"/>
      <c r="G59" s="189"/>
      <c r="H59" s="10"/>
      <c r="I59" s="10"/>
    </row>
    <row r="60" spans="2:9" ht="15">
      <c r="B60" s="10"/>
      <c r="C60" s="10"/>
      <c r="D60" s="10"/>
      <c r="E60" s="10"/>
      <c r="F60" s="189"/>
      <c r="G60" s="189"/>
      <c r="H60" s="10"/>
      <c r="I60" s="10"/>
    </row>
    <row r="61" spans="2:9" ht="15.75" thickBot="1">
      <c r="B61" s="10"/>
      <c r="C61" s="10"/>
      <c r="D61" s="10"/>
      <c r="E61" s="10"/>
      <c r="F61" s="189"/>
      <c r="G61" s="189"/>
      <c r="H61" s="10"/>
      <c r="I61" s="10"/>
    </row>
    <row r="62" spans="2:9" ht="15.75">
      <c r="B62" s="44" t="s">
        <v>31</v>
      </c>
      <c r="C62" s="45"/>
      <c r="D62" s="46"/>
      <c r="E62" s="47"/>
      <c r="F62" s="173" t="s">
        <v>28</v>
      </c>
      <c r="G62" s="174"/>
      <c r="H62" s="174"/>
      <c r="I62" s="175"/>
    </row>
    <row r="63" spans="2:9" ht="15">
      <c r="B63" s="48"/>
      <c r="C63" s="49"/>
      <c r="D63" s="49"/>
      <c r="E63" s="49"/>
      <c r="F63" s="190" t="s">
        <v>32</v>
      </c>
      <c r="G63" s="191"/>
      <c r="H63" s="159" t="s">
        <v>3</v>
      </c>
      <c r="I63" s="160"/>
    </row>
    <row r="64" spans="2:9" ht="15">
      <c r="B64" s="42" t="s">
        <v>29</v>
      </c>
      <c r="C64" s="19">
        <v>109</v>
      </c>
      <c r="D64" s="178">
        <f>C64/C67</f>
        <v>0.436</v>
      </c>
      <c r="E64" s="179"/>
      <c r="F64" s="157">
        <v>23</v>
      </c>
      <c r="G64" s="158"/>
      <c r="H64" s="163">
        <v>86</v>
      </c>
      <c r="I64" s="164"/>
    </row>
    <row r="65" spans="2:9" ht="15">
      <c r="B65" s="42" t="s">
        <v>30</v>
      </c>
      <c r="C65" s="19">
        <v>141</v>
      </c>
      <c r="D65" s="178">
        <f>C65/C67</f>
        <v>0.564</v>
      </c>
      <c r="E65" s="179"/>
      <c r="F65" s="157">
        <v>0</v>
      </c>
      <c r="G65" s="158"/>
      <c r="H65" s="163">
        <v>136</v>
      </c>
      <c r="I65" s="164"/>
    </row>
    <row r="66" spans="2:9" ht="15.75" thickBot="1">
      <c r="B66" s="43" t="s">
        <v>15</v>
      </c>
      <c r="C66" s="41">
        <v>0</v>
      </c>
      <c r="D66" s="176">
        <f>C66/C67</f>
        <v>0</v>
      </c>
      <c r="E66" s="177"/>
      <c r="F66" s="155">
        <v>0</v>
      </c>
      <c r="G66" s="156"/>
      <c r="H66" s="161">
        <v>0</v>
      </c>
      <c r="I66" s="162"/>
    </row>
    <row r="67" spans="2:9" ht="15.75" thickBot="1">
      <c r="B67" s="50" t="s">
        <v>33</v>
      </c>
      <c r="C67" s="51">
        <f>SUM(C64:C66)</f>
        <v>250</v>
      </c>
      <c r="D67" s="151">
        <f>SUM(D64:D66)</f>
        <v>1</v>
      </c>
      <c r="E67" s="152"/>
      <c r="F67" s="153">
        <f>SUM(F64:F66)</f>
        <v>23</v>
      </c>
      <c r="G67" s="154"/>
      <c r="H67" s="153">
        <f>SUM(H64:H66)</f>
        <v>222</v>
      </c>
      <c r="I67" s="154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  <row r="82" spans="2:9" ht="15">
      <c r="B82" s="10"/>
      <c r="C82" s="10"/>
      <c r="D82" s="10"/>
      <c r="E82" s="10"/>
      <c r="F82" s="10"/>
      <c r="G82" s="10"/>
      <c r="H82" s="10"/>
      <c r="I82" s="10"/>
    </row>
    <row r="83" spans="2:9" ht="15">
      <c r="B83" s="10"/>
      <c r="C83" s="10"/>
      <c r="D83" s="10"/>
      <c r="E83" s="10"/>
      <c r="F83" s="10"/>
      <c r="G83" s="10"/>
      <c r="H83" s="10"/>
      <c r="I83" s="10"/>
    </row>
    <row r="84" spans="2:9" ht="15">
      <c r="B84" s="10"/>
      <c r="C84" s="10"/>
      <c r="D84" s="10"/>
      <c r="E84" s="10"/>
      <c r="F84" s="10"/>
      <c r="G84" s="10"/>
      <c r="H84" s="10"/>
      <c r="I84" s="10"/>
    </row>
    <row r="85" spans="2:9" ht="15">
      <c r="B85" s="10"/>
      <c r="C85" s="10"/>
      <c r="D85" s="10"/>
      <c r="E85" s="10"/>
      <c r="F85" s="10"/>
      <c r="G85" s="10"/>
      <c r="H85" s="10"/>
      <c r="I85" s="10"/>
    </row>
    <row r="86" spans="2:9" ht="15">
      <c r="B86" s="10"/>
      <c r="C86" s="10"/>
      <c r="D86" s="10"/>
      <c r="E86" s="10"/>
      <c r="F86" s="10"/>
      <c r="G86" s="10"/>
      <c r="H86" s="10"/>
      <c r="I86" s="10"/>
    </row>
    <row r="87" spans="2:9" ht="15">
      <c r="B87" s="10"/>
      <c r="C87" s="10"/>
      <c r="D87" s="10"/>
      <c r="E87" s="10"/>
      <c r="F87" s="10"/>
      <c r="G87" s="10"/>
      <c r="H87" s="10"/>
      <c r="I87" s="10"/>
    </row>
    <row r="88" spans="2:9" ht="15">
      <c r="B88" s="10"/>
      <c r="C88" s="10"/>
      <c r="D88" s="10"/>
      <c r="E88" s="10"/>
      <c r="F88" s="10"/>
      <c r="G88" s="10"/>
      <c r="H88" s="10"/>
      <c r="I88" s="10"/>
    </row>
    <row r="89" spans="2:9" ht="15">
      <c r="B89" s="10"/>
      <c r="C89" s="10"/>
      <c r="D89" s="10"/>
      <c r="E89" s="10"/>
      <c r="F89" s="10"/>
      <c r="G89" s="10"/>
      <c r="H89" s="10"/>
      <c r="I89" s="10"/>
    </row>
    <row r="90" spans="2:9" ht="15">
      <c r="B90" s="10"/>
      <c r="C90" s="10"/>
      <c r="D90" s="10"/>
      <c r="E90" s="10"/>
      <c r="F90" s="10"/>
      <c r="G90" s="10"/>
      <c r="H90" s="10"/>
      <c r="I90" s="10"/>
    </row>
    <row r="91" spans="2:9" ht="15">
      <c r="B91" s="10"/>
      <c r="C91" s="10"/>
      <c r="D91" s="10"/>
      <c r="E91" s="10"/>
      <c r="F91" s="10"/>
      <c r="G91" s="10"/>
      <c r="H91" s="10"/>
      <c r="I91" s="10"/>
    </row>
    <row r="92" spans="2:9" ht="15">
      <c r="B92" s="10"/>
      <c r="C92" s="10"/>
      <c r="D92" s="10"/>
      <c r="E92" s="10"/>
      <c r="F92" s="10"/>
      <c r="G92" s="10"/>
      <c r="H92" s="10"/>
      <c r="I92" s="10"/>
    </row>
    <row r="93" spans="2:9" ht="15">
      <c r="B93" s="10"/>
      <c r="C93" s="10"/>
      <c r="D93" s="10"/>
      <c r="E93" s="10"/>
      <c r="F93" s="10"/>
      <c r="G93" s="10"/>
      <c r="H93" s="10"/>
      <c r="I93" s="10"/>
    </row>
    <row r="94" spans="2:9" ht="15">
      <c r="B94" s="10"/>
      <c r="C94" s="10"/>
      <c r="D94" s="10"/>
      <c r="E94" s="10"/>
      <c r="F94" s="10"/>
      <c r="G94" s="10"/>
      <c r="H94" s="10"/>
      <c r="I94" s="10"/>
    </row>
    <row r="95" spans="2:9" ht="15">
      <c r="B95" s="10"/>
      <c r="C95" s="10"/>
      <c r="D95" s="10"/>
      <c r="E95" s="10"/>
      <c r="F95" s="10"/>
      <c r="G95" s="10"/>
      <c r="H95" s="10"/>
      <c r="I95" s="10"/>
    </row>
    <row r="96" spans="2:9" ht="15">
      <c r="B96" s="10"/>
      <c r="C96" s="10"/>
      <c r="D96" s="10"/>
      <c r="E96" s="10"/>
      <c r="F96" s="10"/>
      <c r="G96" s="10"/>
      <c r="H96" s="10"/>
      <c r="I96" s="10"/>
    </row>
    <row r="97" spans="2:9" ht="15">
      <c r="B97" s="10"/>
      <c r="C97" s="10"/>
      <c r="D97" s="10"/>
      <c r="E97" s="10"/>
      <c r="F97" s="10"/>
      <c r="G97" s="10"/>
      <c r="H97" s="10"/>
      <c r="I97" s="10"/>
    </row>
    <row r="98" spans="2:9" ht="15">
      <c r="B98" s="10"/>
      <c r="C98" s="10"/>
      <c r="D98" s="10"/>
      <c r="E98" s="10"/>
      <c r="F98" s="10"/>
      <c r="G98" s="10"/>
      <c r="H98" s="10"/>
      <c r="I98" s="10"/>
    </row>
    <row r="99" spans="2:9" ht="15">
      <c r="B99" s="10"/>
      <c r="C99" s="10"/>
      <c r="D99" s="10"/>
      <c r="E99" s="10"/>
      <c r="F99" s="10"/>
      <c r="G99" s="10"/>
      <c r="H99" s="10"/>
      <c r="I99" s="10"/>
    </row>
    <row r="100" spans="2:9" ht="15">
      <c r="B100" s="10"/>
      <c r="C100" s="10"/>
      <c r="D100" s="10"/>
      <c r="E100" s="10"/>
      <c r="F100" s="10"/>
      <c r="G100" s="10"/>
      <c r="H100" s="10"/>
      <c r="I100" s="10"/>
    </row>
    <row r="101" spans="2:9" ht="15">
      <c r="B101" s="10"/>
      <c r="C101" s="10"/>
      <c r="D101" s="10"/>
      <c r="E101" s="10"/>
      <c r="F101" s="10"/>
      <c r="G101" s="10"/>
      <c r="H101" s="10"/>
      <c r="I101" s="10"/>
    </row>
    <row r="102" spans="2:9" ht="15">
      <c r="B102" s="10"/>
      <c r="C102" s="10"/>
      <c r="D102" s="10"/>
      <c r="E102" s="10"/>
      <c r="F102" s="10"/>
      <c r="G102" s="10"/>
      <c r="H102" s="10"/>
      <c r="I102" s="10"/>
    </row>
    <row r="103" spans="2:9" ht="15">
      <c r="B103" s="10"/>
      <c r="C103" s="10"/>
      <c r="D103" s="10"/>
      <c r="E103" s="10"/>
      <c r="F103" s="10"/>
      <c r="G103" s="10"/>
      <c r="H103" s="10"/>
      <c r="I103" s="10"/>
    </row>
    <row r="104" spans="2:9" ht="15">
      <c r="B104" s="10"/>
      <c r="C104" s="10"/>
      <c r="D104" s="10"/>
      <c r="E104" s="10"/>
      <c r="F104" s="10"/>
      <c r="G104" s="10"/>
      <c r="H104" s="10"/>
      <c r="I104" s="10"/>
    </row>
    <row r="105" spans="2:9" ht="15">
      <c r="B105" s="10"/>
      <c r="C105" s="10"/>
      <c r="D105" s="10"/>
      <c r="E105" s="10"/>
      <c r="F105" s="10"/>
      <c r="G105" s="10"/>
      <c r="H105" s="10"/>
      <c r="I105" s="10"/>
    </row>
    <row r="106" spans="2:9" ht="15">
      <c r="B106" s="10"/>
      <c r="C106" s="10"/>
      <c r="D106" s="10"/>
      <c r="E106" s="10"/>
      <c r="F106" s="10"/>
      <c r="G106" s="10"/>
      <c r="H106" s="10"/>
      <c r="I106" s="10"/>
    </row>
    <row r="107" spans="2:9" ht="15">
      <c r="B107" s="10"/>
      <c r="C107" s="10"/>
      <c r="D107" s="10"/>
      <c r="E107" s="10"/>
      <c r="F107" s="10"/>
      <c r="G107" s="10"/>
      <c r="H107" s="10"/>
      <c r="I107" s="10"/>
    </row>
    <row r="108" spans="2:9" ht="15">
      <c r="B108" s="10"/>
      <c r="C108" s="10"/>
      <c r="D108" s="10"/>
      <c r="E108" s="10"/>
      <c r="F108" s="10"/>
      <c r="G108" s="10"/>
      <c r="H108" s="10"/>
      <c r="I108" s="10"/>
    </row>
    <row r="109" spans="2:9" ht="15">
      <c r="B109" s="10"/>
      <c r="C109" s="10"/>
      <c r="D109" s="10"/>
      <c r="E109" s="10"/>
      <c r="F109" s="10"/>
      <c r="G109" s="10"/>
      <c r="H109" s="10"/>
      <c r="I109" s="10"/>
    </row>
    <row r="110" spans="2:9" ht="15">
      <c r="B110" s="10"/>
      <c r="C110" s="10"/>
      <c r="D110" s="10"/>
      <c r="E110" s="10"/>
      <c r="F110" s="10"/>
      <c r="G110" s="10"/>
      <c r="H110" s="10"/>
      <c r="I110" s="10"/>
    </row>
    <row r="111" spans="2:9" ht="15">
      <c r="B111" s="10"/>
      <c r="C111" s="10"/>
      <c r="D111" s="10"/>
      <c r="E111" s="10"/>
      <c r="F111" s="10"/>
      <c r="G111" s="10"/>
      <c r="H111" s="10"/>
      <c r="I111" s="10"/>
    </row>
    <row r="112" spans="2:9" ht="15">
      <c r="B112" s="10"/>
      <c r="C112" s="10"/>
      <c r="D112" s="10"/>
      <c r="E112" s="10"/>
      <c r="F112" s="10"/>
      <c r="G112" s="10"/>
      <c r="H112" s="10"/>
      <c r="I112" s="10"/>
    </row>
    <row r="113" spans="2:9" ht="15">
      <c r="B113" s="10"/>
      <c r="C113" s="10"/>
      <c r="D113" s="10"/>
      <c r="E113" s="10"/>
      <c r="F113" s="10"/>
      <c r="G113" s="10"/>
      <c r="H113" s="10"/>
      <c r="I113" s="10"/>
    </row>
    <row r="114" spans="2:9" ht="15">
      <c r="B114" s="10"/>
      <c r="C114" s="10"/>
      <c r="D114" s="10"/>
      <c r="E114" s="10"/>
      <c r="F114" s="10"/>
      <c r="G114" s="10"/>
      <c r="H114" s="10"/>
      <c r="I114" s="10"/>
    </row>
    <row r="115" spans="2:9" ht="15">
      <c r="B115" s="10"/>
      <c r="C115" s="10"/>
      <c r="D115" s="10"/>
      <c r="E115" s="10"/>
      <c r="F115" s="10"/>
      <c r="G115" s="10"/>
      <c r="H115" s="10"/>
      <c r="I115" s="10"/>
    </row>
    <row r="116" spans="2:9" ht="15">
      <c r="B116" s="10"/>
      <c r="C116" s="10"/>
      <c r="D116" s="10"/>
      <c r="E116" s="10"/>
      <c r="F116" s="10"/>
      <c r="G116" s="10"/>
      <c r="H116" s="10"/>
      <c r="I116" s="10"/>
    </row>
    <row r="117" spans="2:9" ht="15">
      <c r="B117" s="10"/>
      <c r="C117" s="10"/>
      <c r="D117" s="10"/>
      <c r="E117" s="10"/>
      <c r="F117" s="10"/>
      <c r="G117" s="10"/>
      <c r="H117" s="10"/>
      <c r="I117" s="10"/>
    </row>
    <row r="118" spans="2:9" ht="15">
      <c r="B118" s="10"/>
      <c r="C118" s="10"/>
      <c r="D118" s="10"/>
      <c r="E118" s="10"/>
      <c r="F118" s="10"/>
      <c r="G118" s="10"/>
      <c r="H118" s="10"/>
      <c r="I118" s="10"/>
    </row>
    <row r="119" spans="2:9" ht="15">
      <c r="B119" s="10"/>
      <c r="C119" s="10"/>
      <c r="D119" s="10"/>
      <c r="E119" s="10"/>
      <c r="F119" s="10"/>
      <c r="G119" s="10"/>
      <c r="H119" s="10"/>
      <c r="I119" s="10"/>
    </row>
    <row r="120" spans="2:9" ht="15">
      <c r="B120" s="10"/>
      <c r="C120" s="10"/>
      <c r="D120" s="10"/>
      <c r="E120" s="10"/>
      <c r="F120" s="10"/>
      <c r="G120" s="10"/>
      <c r="H120" s="10"/>
      <c r="I120" s="10"/>
    </row>
    <row r="121" spans="2:9" ht="15">
      <c r="B121" s="10"/>
      <c r="C121" s="10"/>
      <c r="D121" s="10"/>
      <c r="E121" s="10"/>
      <c r="F121" s="10"/>
      <c r="G121" s="10"/>
      <c r="H121" s="10"/>
      <c r="I121" s="10"/>
    </row>
    <row r="122" spans="2:9" ht="15">
      <c r="B122" s="10"/>
      <c r="C122" s="10"/>
      <c r="D122" s="10"/>
      <c r="E122" s="10"/>
      <c r="F122" s="10"/>
      <c r="G122" s="10"/>
      <c r="H122" s="10"/>
      <c r="I122" s="10"/>
    </row>
    <row r="123" spans="2:9" ht="15">
      <c r="B123" s="10"/>
      <c r="C123" s="10"/>
      <c r="D123" s="10"/>
      <c r="E123" s="10"/>
      <c r="F123" s="10"/>
      <c r="G123" s="10"/>
      <c r="H123" s="10"/>
      <c r="I123" s="10"/>
    </row>
    <row r="124" spans="2:9" ht="15">
      <c r="B124" s="10"/>
      <c r="C124" s="10"/>
      <c r="D124" s="10"/>
      <c r="E124" s="10"/>
      <c r="F124" s="10"/>
      <c r="G124" s="10"/>
      <c r="H124" s="10"/>
      <c r="I124" s="10"/>
    </row>
    <row r="125" spans="2:9" ht="15">
      <c r="B125" s="10"/>
      <c r="C125" s="10"/>
      <c r="D125" s="10"/>
      <c r="E125" s="10"/>
      <c r="F125" s="10"/>
      <c r="G125" s="10"/>
      <c r="H125" s="10"/>
      <c r="I125" s="10"/>
    </row>
    <row r="126" spans="2:9" ht="15">
      <c r="B126" s="10"/>
      <c r="C126" s="10"/>
      <c r="D126" s="10"/>
      <c r="E126" s="10"/>
      <c r="F126" s="10"/>
      <c r="G126" s="10"/>
      <c r="H126" s="10"/>
      <c r="I126" s="10"/>
    </row>
    <row r="127" spans="2:9" ht="15">
      <c r="B127" s="10"/>
      <c r="C127" s="10"/>
      <c r="D127" s="10"/>
      <c r="E127" s="10"/>
      <c r="F127" s="10"/>
      <c r="G127" s="10"/>
      <c r="H127" s="10"/>
      <c r="I127" s="10"/>
    </row>
    <row r="128" spans="2:9" ht="15">
      <c r="B128" s="10"/>
      <c r="C128" s="10"/>
      <c r="D128" s="10"/>
      <c r="E128" s="10"/>
      <c r="F128" s="10"/>
      <c r="G128" s="10"/>
      <c r="H128" s="10"/>
      <c r="I128" s="10"/>
    </row>
    <row r="129" spans="2:9" ht="15">
      <c r="B129" s="10"/>
      <c r="C129" s="10"/>
      <c r="D129" s="10"/>
      <c r="E129" s="10"/>
      <c r="F129" s="10"/>
      <c r="G129" s="10"/>
      <c r="H129" s="10"/>
      <c r="I129" s="10"/>
    </row>
    <row r="130" spans="2:9" ht="15">
      <c r="B130" s="10"/>
      <c r="C130" s="10"/>
      <c r="D130" s="10"/>
      <c r="E130" s="10"/>
      <c r="F130" s="10"/>
      <c r="G130" s="10"/>
      <c r="H130" s="10"/>
      <c r="I130" s="10"/>
    </row>
    <row r="131" spans="2:9" ht="15">
      <c r="B131" s="10"/>
      <c r="C131" s="10"/>
      <c r="D131" s="10"/>
      <c r="E131" s="10"/>
      <c r="F131" s="10"/>
      <c r="G131" s="10"/>
      <c r="H131" s="10"/>
      <c r="I131" s="10"/>
    </row>
  </sheetData>
  <sheetProtection/>
  <mergeCells count="115">
    <mergeCell ref="P44:Q44"/>
    <mergeCell ref="E12:F12"/>
    <mergeCell ref="G12:H12"/>
    <mergeCell ref="H15:I15"/>
    <mergeCell ref="C16:D16"/>
    <mergeCell ref="E16:F16"/>
    <mergeCell ref="H16:I16"/>
    <mergeCell ref="H17:I17"/>
    <mergeCell ref="E17:F17"/>
    <mergeCell ref="C17:D17"/>
    <mergeCell ref="B22:I22"/>
    <mergeCell ref="H23:I23"/>
    <mergeCell ref="F23:G23"/>
    <mergeCell ref="D23:E23"/>
    <mergeCell ref="D40:E40"/>
    <mergeCell ref="D39:E39"/>
    <mergeCell ref="D38:E38"/>
    <mergeCell ref="D37:E37"/>
    <mergeCell ref="D36:E36"/>
    <mergeCell ref="D35:E35"/>
    <mergeCell ref="F35:G35"/>
    <mergeCell ref="D41:E41"/>
    <mergeCell ref="H36:I36"/>
    <mergeCell ref="H37:I37"/>
    <mergeCell ref="E8:F8"/>
    <mergeCell ref="E11:F11"/>
    <mergeCell ref="E10:F10"/>
    <mergeCell ref="E9:F9"/>
    <mergeCell ref="G11:H11"/>
    <mergeCell ref="G10:H10"/>
    <mergeCell ref="G9:H9"/>
    <mergeCell ref="B14:I14"/>
    <mergeCell ref="E15:F15"/>
    <mergeCell ref="C15:D15"/>
    <mergeCell ref="F36:G36"/>
    <mergeCell ref="F37:G37"/>
    <mergeCell ref="F38:G38"/>
    <mergeCell ref="F39:G39"/>
    <mergeCell ref="F40:G40"/>
    <mergeCell ref="F41:G41"/>
    <mergeCell ref="D57:E57"/>
    <mergeCell ref="F50:G50"/>
    <mergeCell ref="D54:E54"/>
    <mergeCell ref="D55:E55"/>
    <mergeCell ref="D56:E56"/>
    <mergeCell ref="D52:E52"/>
    <mergeCell ref="D51:E51"/>
    <mergeCell ref="D48:E48"/>
    <mergeCell ref="D49:E49"/>
    <mergeCell ref="D50:E50"/>
    <mergeCell ref="D53:E53"/>
    <mergeCell ref="D42:E42"/>
    <mergeCell ref="D43:E43"/>
    <mergeCell ref="D44:E44"/>
    <mergeCell ref="D45:E45"/>
    <mergeCell ref="D46:E46"/>
    <mergeCell ref="D47:E47"/>
    <mergeCell ref="H38:I38"/>
    <mergeCell ref="H39:I39"/>
    <mergeCell ref="H35:I35"/>
    <mergeCell ref="F60:G60"/>
    <mergeCell ref="F61:G61"/>
    <mergeCell ref="F63:G63"/>
    <mergeCell ref="F54:G54"/>
    <mergeCell ref="F55:G55"/>
    <mergeCell ref="F56:G56"/>
    <mergeCell ref="F57:G57"/>
    <mergeCell ref="F58:G58"/>
    <mergeCell ref="F59:G59"/>
    <mergeCell ref="F48:G48"/>
    <mergeCell ref="F49:G49"/>
    <mergeCell ref="F51:G51"/>
    <mergeCell ref="F52:G52"/>
    <mergeCell ref="F53:G53"/>
    <mergeCell ref="F42:G42"/>
    <mergeCell ref="F43:G43"/>
    <mergeCell ref="F44:G44"/>
    <mergeCell ref="F45:G45"/>
    <mergeCell ref="F46:G46"/>
    <mergeCell ref="H50:I50"/>
    <mergeCell ref="F47:G47"/>
    <mergeCell ref="B3:I3"/>
    <mergeCell ref="B7:I7"/>
    <mergeCell ref="B20:G20"/>
    <mergeCell ref="F62:I62"/>
    <mergeCell ref="D66:E66"/>
    <mergeCell ref="D65:E65"/>
    <mergeCell ref="D64:E64"/>
    <mergeCell ref="H52:I52"/>
    <mergeCell ref="H53:I53"/>
    <mergeCell ref="H54:I54"/>
    <mergeCell ref="H55:I55"/>
    <mergeCell ref="H56:I56"/>
    <mergeCell ref="B4:I4"/>
    <mergeCell ref="H46:I46"/>
    <mergeCell ref="H47:I47"/>
    <mergeCell ref="H48:I48"/>
    <mergeCell ref="H49:I49"/>
    <mergeCell ref="H51:I51"/>
    <mergeCell ref="H40:I40"/>
    <mergeCell ref="H41:I41"/>
    <mergeCell ref="H42:I42"/>
    <mergeCell ref="H43:I43"/>
    <mergeCell ref="H44:I44"/>
    <mergeCell ref="H45:I45"/>
    <mergeCell ref="D67:E67"/>
    <mergeCell ref="H67:I67"/>
    <mergeCell ref="F66:G66"/>
    <mergeCell ref="F65:G65"/>
    <mergeCell ref="F64:G64"/>
    <mergeCell ref="H63:I63"/>
    <mergeCell ref="H66:I66"/>
    <mergeCell ref="H65:I65"/>
    <mergeCell ref="H64:I64"/>
    <mergeCell ref="F67:G6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74"/>
  <sheetViews>
    <sheetView showGridLines="0" zoomScalePageLayoutView="0" workbookViewId="0" topLeftCell="A25">
      <selection activeCell="D9" sqref="D9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65" t="s">
        <v>0</v>
      </c>
      <c r="C3" s="166"/>
      <c r="D3" s="166"/>
      <c r="E3" s="166"/>
      <c r="F3" s="166"/>
      <c r="G3" s="166"/>
      <c r="H3" s="166"/>
      <c r="I3" s="167"/>
    </row>
    <row r="4" spans="2:9" ht="24" thickBot="1">
      <c r="B4" s="184">
        <v>44105</v>
      </c>
      <c r="C4" s="185"/>
      <c r="D4" s="185"/>
      <c r="E4" s="185"/>
      <c r="F4" s="185"/>
      <c r="G4" s="185"/>
      <c r="H4" s="185"/>
      <c r="I4" s="18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68" t="s">
        <v>26</v>
      </c>
      <c r="C7" s="169"/>
      <c r="D7" s="169"/>
      <c r="E7" s="169"/>
      <c r="F7" s="169"/>
      <c r="G7" s="169"/>
      <c r="H7" s="169"/>
      <c r="I7" s="170"/>
    </row>
    <row r="8" spans="2:9" ht="15">
      <c r="B8" s="57" t="s">
        <v>23</v>
      </c>
      <c r="C8" s="39" t="s">
        <v>22</v>
      </c>
      <c r="D8" s="36" t="s">
        <v>1</v>
      </c>
      <c r="E8" s="194" t="s">
        <v>2</v>
      </c>
      <c r="F8" s="195"/>
      <c r="G8" s="40" t="s">
        <v>16</v>
      </c>
      <c r="H8" s="37"/>
      <c r="I8" s="73">
        <f>D12</f>
        <v>25</v>
      </c>
    </row>
    <row r="9" spans="2:9" ht="15">
      <c r="B9" s="38" t="s">
        <v>14</v>
      </c>
      <c r="C9" s="13" t="s">
        <v>3</v>
      </c>
      <c r="D9" s="108">
        <v>23</v>
      </c>
      <c r="E9" s="163">
        <v>3</v>
      </c>
      <c r="F9" s="196"/>
      <c r="G9" s="199" t="s">
        <v>18</v>
      </c>
      <c r="H9" s="200"/>
      <c r="I9" s="74">
        <f>D9/SUM(D9:E9)</f>
        <v>0.8846153846153846</v>
      </c>
    </row>
    <row r="10" spans="2:9" ht="15">
      <c r="B10" s="38" t="s">
        <v>12</v>
      </c>
      <c r="C10" s="13" t="s">
        <v>4</v>
      </c>
      <c r="D10" s="108">
        <v>2</v>
      </c>
      <c r="E10" s="163">
        <v>0</v>
      </c>
      <c r="F10" s="196"/>
      <c r="G10" s="199" t="s">
        <v>17</v>
      </c>
      <c r="H10" s="200"/>
      <c r="I10" s="74">
        <f>D10/SUM(D10:E10)</f>
        <v>1</v>
      </c>
    </row>
    <row r="11" spans="2:11" ht="15">
      <c r="B11" s="53" t="s">
        <v>34</v>
      </c>
      <c r="C11" s="13" t="s">
        <v>15</v>
      </c>
      <c r="D11" s="108">
        <v>0</v>
      </c>
      <c r="E11" s="163">
        <v>0</v>
      </c>
      <c r="F11" s="196"/>
      <c r="G11" s="197" t="s">
        <v>50</v>
      </c>
      <c r="H11" s="198"/>
      <c r="I11" s="74">
        <v>0</v>
      </c>
      <c r="K11" t="s">
        <v>49</v>
      </c>
    </row>
    <row r="12" spans="2:9" ht="15">
      <c r="B12" s="88">
        <f>D55</f>
        <v>28</v>
      </c>
      <c r="C12" s="65" t="s">
        <v>36</v>
      </c>
      <c r="D12" s="22">
        <f>SUM(D9:D11)</f>
        <v>25</v>
      </c>
      <c r="E12" s="206">
        <f>SUM(E9:E11)</f>
        <v>3</v>
      </c>
      <c r="F12" s="207"/>
      <c r="G12" s="208" t="s">
        <v>19</v>
      </c>
      <c r="H12" s="209"/>
      <c r="I12" s="75">
        <f>D12/SUM(D12:E12)</f>
        <v>0.8928571428571429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201" t="s">
        <v>5</v>
      </c>
      <c r="C14" s="169"/>
      <c r="D14" s="169"/>
      <c r="E14" s="169"/>
      <c r="F14" s="169"/>
      <c r="G14" s="169"/>
      <c r="H14" s="169"/>
      <c r="I14" s="170"/>
    </row>
    <row r="15" spans="2:9" ht="75" customHeight="1">
      <c r="B15" s="21" t="s">
        <v>6</v>
      </c>
      <c r="C15" s="202" t="s">
        <v>20</v>
      </c>
      <c r="D15" s="204"/>
      <c r="E15" s="202" t="s">
        <v>21</v>
      </c>
      <c r="F15" s="203"/>
      <c r="G15" s="15" t="s">
        <v>7</v>
      </c>
      <c r="H15" s="210" t="s">
        <v>8</v>
      </c>
      <c r="I15" s="210"/>
    </row>
    <row r="16" spans="2:9" ht="15">
      <c r="B16" s="22">
        <f>F55</f>
        <v>12</v>
      </c>
      <c r="C16" s="158">
        <v>0</v>
      </c>
      <c r="D16" s="158"/>
      <c r="E16" s="158">
        <v>8</v>
      </c>
      <c r="F16" s="158"/>
      <c r="G16" s="108">
        <v>3</v>
      </c>
      <c r="H16" s="158">
        <v>1</v>
      </c>
      <c r="I16" s="158"/>
    </row>
    <row r="17" spans="2:9" ht="15">
      <c r="B17" s="116">
        <f>C17+E17+G17+H17</f>
        <v>1</v>
      </c>
      <c r="C17" s="211">
        <f>C16/B16</f>
        <v>0</v>
      </c>
      <c r="D17" s="211"/>
      <c r="E17" s="211">
        <f>E16/B16</f>
        <v>0.6666666666666666</v>
      </c>
      <c r="F17" s="211"/>
      <c r="G17" s="116">
        <f>G16/B16</f>
        <v>0.25</v>
      </c>
      <c r="H17" s="211">
        <f>H16/B16</f>
        <v>0.08333333333333333</v>
      </c>
      <c r="I17" s="211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71" t="s">
        <v>27</v>
      </c>
      <c r="C20" s="172"/>
      <c r="D20" s="172"/>
      <c r="E20" s="172"/>
      <c r="F20" s="172"/>
      <c r="G20" s="172"/>
      <c r="H20" s="76">
        <v>0</v>
      </c>
      <c r="I20" s="63">
        <f>H20/SUM(D12:E12)</f>
        <v>0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212" t="s">
        <v>9</v>
      </c>
      <c r="C22" s="213"/>
      <c r="D22" s="213"/>
      <c r="E22" s="213"/>
      <c r="F22" s="213"/>
      <c r="G22" s="213"/>
      <c r="H22" s="213"/>
      <c r="I22" s="213"/>
    </row>
    <row r="23" spans="2:9" ht="16.5" thickBot="1">
      <c r="B23" s="18" t="s">
        <v>10</v>
      </c>
      <c r="C23" s="18" t="s">
        <v>11</v>
      </c>
      <c r="D23" s="218" t="s">
        <v>12</v>
      </c>
      <c r="E23" s="219"/>
      <c r="F23" s="216" t="s">
        <v>24</v>
      </c>
      <c r="G23" s="217"/>
      <c r="H23" s="214" t="s">
        <v>13</v>
      </c>
      <c r="I23" s="215"/>
    </row>
    <row r="24" spans="2:9" ht="15">
      <c r="B24" s="68">
        <v>44105</v>
      </c>
      <c r="C24" s="69">
        <v>2</v>
      </c>
      <c r="D24" s="180">
        <v>1</v>
      </c>
      <c r="E24" s="181"/>
      <c r="F24" s="180"/>
      <c r="G24" s="181"/>
      <c r="H24" s="180">
        <v>1</v>
      </c>
      <c r="I24" s="181"/>
    </row>
    <row r="25" spans="2:9" ht="15">
      <c r="B25" s="68">
        <v>44106</v>
      </c>
      <c r="C25" s="69">
        <v>2</v>
      </c>
      <c r="D25" s="180">
        <v>1</v>
      </c>
      <c r="E25" s="181"/>
      <c r="F25" s="180">
        <v>1</v>
      </c>
      <c r="G25" s="181"/>
      <c r="H25" s="180"/>
      <c r="I25" s="181"/>
    </row>
    <row r="26" spans="2:9" ht="15">
      <c r="B26" s="120">
        <v>44107</v>
      </c>
      <c r="C26" s="121"/>
      <c r="D26" s="187"/>
      <c r="E26" s="188"/>
      <c r="F26" s="187"/>
      <c r="G26" s="188"/>
      <c r="H26" s="187"/>
      <c r="I26" s="188"/>
    </row>
    <row r="27" spans="2:9" ht="15">
      <c r="B27" s="120">
        <v>44108</v>
      </c>
      <c r="C27" s="121"/>
      <c r="D27" s="187"/>
      <c r="E27" s="188"/>
      <c r="F27" s="187"/>
      <c r="G27" s="188"/>
      <c r="H27" s="187"/>
      <c r="I27" s="188"/>
    </row>
    <row r="28" spans="2:9" ht="15">
      <c r="B28" s="68">
        <v>44109</v>
      </c>
      <c r="C28" s="117">
        <v>2</v>
      </c>
      <c r="D28" s="237">
        <v>1</v>
      </c>
      <c r="E28" s="237"/>
      <c r="F28" s="238">
        <v>1</v>
      </c>
      <c r="G28" s="237"/>
      <c r="H28" s="237"/>
      <c r="I28" s="237"/>
    </row>
    <row r="29" spans="2:9" ht="15">
      <c r="B29" s="68">
        <v>44110</v>
      </c>
      <c r="C29" s="117">
        <v>2</v>
      </c>
      <c r="D29" s="237">
        <v>2</v>
      </c>
      <c r="E29" s="237"/>
      <c r="F29" s="238"/>
      <c r="G29" s="237"/>
      <c r="H29" s="237"/>
      <c r="I29" s="237"/>
    </row>
    <row r="30" spans="2:9" ht="15">
      <c r="B30" s="68">
        <v>44111</v>
      </c>
      <c r="C30" s="117">
        <v>2</v>
      </c>
      <c r="D30" s="237">
        <v>2</v>
      </c>
      <c r="E30" s="237"/>
      <c r="F30" s="238"/>
      <c r="G30" s="237"/>
      <c r="H30" s="237"/>
      <c r="I30" s="237"/>
    </row>
    <row r="31" spans="2:9" ht="15">
      <c r="B31" s="68">
        <v>44112</v>
      </c>
      <c r="C31" s="117">
        <v>2</v>
      </c>
      <c r="D31" s="237">
        <v>1</v>
      </c>
      <c r="E31" s="237"/>
      <c r="F31" s="238">
        <v>1</v>
      </c>
      <c r="G31" s="237"/>
      <c r="H31" s="237"/>
      <c r="I31" s="237"/>
    </row>
    <row r="32" spans="2:9" ht="15">
      <c r="B32" s="68">
        <v>44113</v>
      </c>
      <c r="C32" s="117">
        <v>2</v>
      </c>
      <c r="D32" s="237">
        <v>2</v>
      </c>
      <c r="E32" s="237"/>
      <c r="F32" s="238"/>
      <c r="G32" s="237"/>
      <c r="H32" s="237"/>
      <c r="I32" s="237"/>
    </row>
    <row r="33" spans="2:9" ht="15">
      <c r="B33" s="120">
        <v>44114</v>
      </c>
      <c r="C33" s="145"/>
      <c r="D33" s="235"/>
      <c r="E33" s="235"/>
      <c r="F33" s="235"/>
      <c r="G33" s="235"/>
      <c r="H33" s="235"/>
      <c r="I33" s="235"/>
    </row>
    <row r="34" spans="2:9" ht="15">
      <c r="B34" s="120">
        <v>44115</v>
      </c>
      <c r="C34" s="121"/>
      <c r="D34" s="187"/>
      <c r="E34" s="188"/>
      <c r="F34" s="187"/>
      <c r="G34" s="188"/>
      <c r="H34" s="187"/>
      <c r="I34" s="188"/>
    </row>
    <row r="35" spans="2:9" ht="15">
      <c r="B35" s="120">
        <v>44116</v>
      </c>
      <c r="C35" s="121"/>
      <c r="D35" s="187"/>
      <c r="E35" s="188"/>
      <c r="F35" s="187"/>
      <c r="G35" s="188"/>
      <c r="H35" s="187"/>
      <c r="I35" s="188"/>
    </row>
    <row r="36" spans="2:9" ht="15">
      <c r="B36" s="68">
        <v>44117</v>
      </c>
      <c r="C36" s="69">
        <v>2</v>
      </c>
      <c r="D36" s="180">
        <v>1</v>
      </c>
      <c r="E36" s="181"/>
      <c r="F36" s="180">
        <v>1</v>
      </c>
      <c r="G36" s="181"/>
      <c r="H36" s="180"/>
      <c r="I36" s="181"/>
    </row>
    <row r="37" spans="2:9" ht="15">
      <c r="B37" s="68">
        <v>44118</v>
      </c>
      <c r="C37" s="69">
        <v>2</v>
      </c>
      <c r="D37" s="180">
        <v>2</v>
      </c>
      <c r="E37" s="181"/>
      <c r="F37" s="180"/>
      <c r="G37" s="181"/>
      <c r="H37" s="180"/>
      <c r="I37" s="181"/>
    </row>
    <row r="38" spans="2:9" ht="15">
      <c r="B38" s="68">
        <v>44119</v>
      </c>
      <c r="C38" s="117">
        <v>2</v>
      </c>
      <c r="D38" s="237">
        <v>1</v>
      </c>
      <c r="E38" s="237"/>
      <c r="F38" s="237">
        <v>1</v>
      </c>
      <c r="G38" s="237"/>
      <c r="H38" s="237"/>
      <c r="I38" s="237"/>
    </row>
    <row r="39" spans="2:9" ht="15">
      <c r="B39" s="68">
        <v>44120</v>
      </c>
      <c r="C39" s="69">
        <v>2</v>
      </c>
      <c r="D39" s="180">
        <v>2</v>
      </c>
      <c r="E39" s="181"/>
      <c r="F39" s="180"/>
      <c r="G39" s="181"/>
      <c r="H39" s="180"/>
      <c r="I39" s="181"/>
    </row>
    <row r="40" spans="2:9" ht="15">
      <c r="B40" s="120">
        <v>44121</v>
      </c>
      <c r="C40" s="121"/>
      <c r="D40" s="187"/>
      <c r="E40" s="188"/>
      <c r="F40" s="187"/>
      <c r="G40" s="188"/>
      <c r="H40" s="187"/>
      <c r="I40" s="188"/>
    </row>
    <row r="41" spans="2:9" ht="15">
      <c r="B41" s="120">
        <v>44122</v>
      </c>
      <c r="C41" s="121"/>
      <c r="D41" s="187"/>
      <c r="E41" s="188"/>
      <c r="F41" s="187"/>
      <c r="G41" s="188"/>
      <c r="H41" s="187"/>
      <c r="I41" s="188"/>
    </row>
    <row r="42" spans="2:9" ht="15">
      <c r="B42" s="68">
        <v>44123</v>
      </c>
      <c r="C42" s="69">
        <v>3</v>
      </c>
      <c r="D42" s="180">
        <v>1</v>
      </c>
      <c r="E42" s="181"/>
      <c r="F42" s="180">
        <v>2</v>
      </c>
      <c r="G42" s="181"/>
      <c r="H42" s="180"/>
      <c r="I42" s="181"/>
    </row>
    <row r="43" spans="2:9" ht="15">
      <c r="B43" s="68">
        <v>44124</v>
      </c>
      <c r="C43" s="69">
        <v>2</v>
      </c>
      <c r="D43" s="180">
        <v>1</v>
      </c>
      <c r="E43" s="181"/>
      <c r="F43" s="180">
        <v>1</v>
      </c>
      <c r="G43" s="181"/>
      <c r="H43" s="180"/>
      <c r="I43" s="181"/>
    </row>
    <row r="44" spans="2:9" ht="15">
      <c r="B44" s="68">
        <v>44125</v>
      </c>
      <c r="C44" s="69">
        <v>2</v>
      </c>
      <c r="D44" s="180">
        <v>2</v>
      </c>
      <c r="E44" s="181"/>
      <c r="F44" s="180"/>
      <c r="G44" s="181"/>
      <c r="H44" s="180"/>
      <c r="I44" s="181"/>
    </row>
    <row r="45" spans="2:9" ht="15">
      <c r="B45" s="68">
        <v>44126</v>
      </c>
      <c r="C45" s="69">
        <v>2</v>
      </c>
      <c r="D45" s="180">
        <v>2</v>
      </c>
      <c r="E45" s="181"/>
      <c r="F45" s="180"/>
      <c r="G45" s="181"/>
      <c r="H45" s="180"/>
      <c r="I45" s="181"/>
    </row>
    <row r="46" spans="2:9" ht="15">
      <c r="B46" s="68">
        <v>44127</v>
      </c>
      <c r="C46" s="69">
        <v>2</v>
      </c>
      <c r="D46" s="180"/>
      <c r="E46" s="181"/>
      <c r="F46" s="180">
        <v>2</v>
      </c>
      <c r="G46" s="181"/>
      <c r="H46" s="180"/>
      <c r="I46" s="181"/>
    </row>
    <row r="47" spans="2:9" ht="15">
      <c r="B47" s="120">
        <v>44128</v>
      </c>
      <c r="C47" s="121"/>
      <c r="D47" s="187"/>
      <c r="E47" s="188"/>
      <c r="F47" s="187"/>
      <c r="G47" s="188"/>
      <c r="H47" s="187"/>
      <c r="I47" s="188"/>
    </row>
    <row r="48" spans="2:9" ht="15">
      <c r="B48" s="120">
        <v>44129</v>
      </c>
      <c r="C48" s="121"/>
      <c r="D48" s="187"/>
      <c r="E48" s="188"/>
      <c r="F48" s="187"/>
      <c r="G48" s="188"/>
      <c r="H48" s="187"/>
      <c r="I48" s="188"/>
    </row>
    <row r="49" spans="2:9" ht="15">
      <c r="B49" s="68">
        <v>44130</v>
      </c>
      <c r="C49" s="69">
        <v>2</v>
      </c>
      <c r="D49" s="180">
        <v>1</v>
      </c>
      <c r="E49" s="181"/>
      <c r="F49" s="180">
        <v>1</v>
      </c>
      <c r="G49" s="181"/>
      <c r="H49" s="180"/>
      <c r="I49" s="181"/>
    </row>
    <row r="50" spans="2:9" ht="15">
      <c r="B50" s="68">
        <v>44131</v>
      </c>
      <c r="C50" s="69">
        <v>2</v>
      </c>
      <c r="D50" s="180">
        <v>2</v>
      </c>
      <c r="E50" s="181"/>
      <c r="F50" s="180"/>
      <c r="G50" s="181"/>
      <c r="H50" s="180"/>
      <c r="I50" s="181"/>
    </row>
    <row r="51" spans="2:9" ht="15">
      <c r="B51" s="68">
        <v>44132</v>
      </c>
      <c r="C51" s="69">
        <v>2</v>
      </c>
      <c r="D51" s="180">
        <v>2</v>
      </c>
      <c r="E51" s="181"/>
      <c r="F51" s="180"/>
      <c r="G51" s="181"/>
      <c r="H51" s="180"/>
      <c r="I51" s="181"/>
    </row>
    <row r="52" spans="2:9" ht="15">
      <c r="B52" s="68">
        <v>44133</v>
      </c>
      <c r="C52" s="69">
        <v>2</v>
      </c>
      <c r="D52" s="180">
        <v>1</v>
      </c>
      <c r="E52" s="181"/>
      <c r="F52" s="180">
        <v>1</v>
      </c>
      <c r="G52" s="181"/>
      <c r="H52" s="180"/>
      <c r="I52" s="181"/>
    </row>
    <row r="53" spans="2:9" ht="15">
      <c r="B53" s="120">
        <v>44134</v>
      </c>
      <c r="C53" s="121"/>
      <c r="D53" s="187"/>
      <c r="E53" s="188"/>
      <c r="F53" s="187"/>
      <c r="G53" s="188"/>
      <c r="H53" s="187"/>
      <c r="I53" s="188"/>
    </row>
    <row r="54" spans="2:9" ht="15.75" thickBot="1">
      <c r="B54" s="120">
        <v>44135</v>
      </c>
      <c r="C54" s="121"/>
      <c r="D54" s="187"/>
      <c r="E54" s="188"/>
      <c r="F54" s="187"/>
      <c r="G54" s="188"/>
      <c r="H54" s="187"/>
      <c r="I54" s="188"/>
    </row>
    <row r="55" spans="2:9" ht="15.75" thickBot="1">
      <c r="B55" s="35" t="s">
        <v>25</v>
      </c>
      <c r="C55" s="67">
        <f>SUM(C24:C54)</f>
        <v>41</v>
      </c>
      <c r="D55" s="182">
        <f>SUM(D24:D54)</f>
        <v>28</v>
      </c>
      <c r="E55" s="183"/>
      <c r="F55" s="182">
        <f>SUM(F24:F54)</f>
        <v>12</v>
      </c>
      <c r="G55" s="183"/>
      <c r="H55" s="182">
        <f>SUM(H24:H54)</f>
        <v>1</v>
      </c>
      <c r="I55" s="183"/>
    </row>
    <row r="58" ht="15.75" thickBot="1"/>
    <row r="59" spans="2:9" ht="15.75">
      <c r="B59" s="44" t="s">
        <v>31</v>
      </c>
      <c r="C59" s="45"/>
      <c r="D59" s="46"/>
      <c r="E59" s="47"/>
      <c r="F59" s="111" t="s">
        <v>28</v>
      </c>
      <c r="G59" s="112"/>
      <c r="H59" s="112"/>
      <c r="I59" s="113"/>
    </row>
    <row r="60" spans="2:9" ht="15">
      <c r="B60" s="48"/>
      <c r="C60" s="49"/>
      <c r="D60" s="49"/>
      <c r="E60" s="49"/>
      <c r="F60" s="246" t="s">
        <v>32</v>
      </c>
      <c r="G60" s="159"/>
      <c r="H60" s="159" t="s">
        <v>3</v>
      </c>
      <c r="I60" s="160"/>
    </row>
    <row r="61" spans="2:9" ht="15">
      <c r="B61" s="42" t="s">
        <v>29</v>
      </c>
      <c r="C61" s="108">
        <v>0</v>
      </c>
      <c r="D61" s="179">
        <v>0</v>
      </c>
      <c r="E61" s="242"/>
      <c r="F61" s="245">
        <v>0</v>
      </c>
      <c r="G61" s="196"/>
      <c r="H61" s="163">
        <v>0</v>
      </c>
      <c r="I61" s="164"/>
    </row>
    <row r="62" spans="2:9" ht="15">
      <c r="B62" s="42" t="s">
        <v>30</v>
      </c>
      <c r="C62" s="108">
        <v>0</v>
      </c>
      <c r="D62" s="179">
        <v>0</v>
      </c>
      <c r="E62" s="242"/>
      <c r="F62" s="245">
        <v>0</v>
      </c>
      <c r="G62" s="196"/>
      <c r="H62" s="163">
        <v>0</v>
      </c>
      <c r="I62" s="164"/>
    </row>
    <row r="63" spans="2:9" ht="15.75" thickBot="1">
      <c r="B63" s="43" t="s">
        <v>15</v>
      </c>
      <c r="C63" s="107">
        <v>0</v>
      </c>
      <c r="D63" s="240">
        <v>0</v>
      </c>
      <c r="E63" s="241"/>
      <c r="F63" s="243">
        <v>0</v>
      </c>
      <c r="G63" s="244"/>
      <c r="H63" s="109">
        <v>0</v>
      </c>
      <c r="I63" s="110"/>
    </row>
    <row r="64" spans="2:9" ht="15.75" thickBot="1">
      <c r="B64" s="50" t="s">
        <v>33</v>
      </c>
      <c r="C64" s="51">
        <f>SUM(C61:C63)</f>
        <v>0</v>
      </c>
      <c r="D64" s="151">
        <f>SUM(D61:D63)</f>
        <v>0</v>
      </c>
      <c r="E64" s="239"/>
      <c r="F64" s="153">
        <f>SUM(F61:F63)</f>
        <v>0</v>
      </c>
      <c r="G64" s="154"/>
      <c r="H64" s="153">
        <f>SUM(H61:H63)</f>
        <v>0</v>
      </c>
      <c r="I64" s="154"/>
    </row>
    <row r="65" spans="2:9" ht="15">
      <c r="B65" s="10"/>
      <c r="C65" s="10"/>
      <c r="D65" s="10"/>
      <c r="E65" s="10"/>
      <c r="F65" s="10"/>
      <c r="G65" s="10"/>
      <c r="H65" s="10"/>
      <c r="I65" s="10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</sheetData>
  <sheetProtection/>
  <mergeCells count="136">
    <mergeCell ref="D62:E62"/>
    <mergeCell ref="F62:G62"/>
    <mergeCell ref="H62:I62"/>
    <mergeCell ref="D63:E63"/>
    <mergeCell ref="F63:G63"/>
    <mergeCell ref="D64:E64"/>
    <mergeCell ref="F64:G64"/>
    <mergeCell ref="H64:I64"/>
    <mergeCell ref="D55:E55"/>
    <mergeCell ref="F55:G55"/>
    <mergeCell ref="F60:G60"/>
    <mergeCell ref="H60:I60"/>
    <mergeCell ref="D61:E61"/>
    <mergeCell ref="F61:G61"/>
    <mergeCell ref="H61:I61"/>
    <mergeCell ref="H55:I55"/>
    <mergeCell ref="D54:E54"/>
    <mergeCell ref="F54:G54"/>
    <mergeCell ref="H54:I54"/>
    <mergeCell ref="D52:E52"/>
    <mergeCell ref="F52:G52"/>
    <mergeCell ref="H52:I52"/>
    <mergeCell ref="D53:E53"/>
    <mergeCell ref="F53:G53"/>
    <mergeCell ref="H53:I53"/>
    <mergeCell ref="D48:E48"/>
    <mergeCell ref="F48:G48"/>
    <mergeCell ref="H48:I48"/>
    <mergeCell ref="D49:E49"/>
    <mergeCell ref="F49:G49"/>
    <mergeCell ref="H49:I49"/>
    <mergeCell ref="D50:E50"/>
    <mergeCell ref="F50:G50"/>
    <mergeCell ref="F51:G51"/>
    <mergeCell ref="D51:E51"/>
    <mergeCell ref="H50:I50"/>
    <mergeCell ref="H51:I51"/>
    <mergeCell ref="D46:E46"/>
    <mergeCell ref="F46:G46"/>
    <mergeCell ref="H46:I46"/>
    <mergeCell ref="D47:E47"/>
    <mergeCell ref="F47:G47"/>
    <mergeCell ref="H47:I47"/>
    <mergeCell ref="D42:E42"/>
    <mergeCell ref="F42:G42"/>
    <mergeCell ref="H42:I42"/>
    <mergeCell ref="D45:E45"/>
    <mergeCell ref="F45:G45"/>
    <mergeCell ref="H45:I45"/>
    <mergeCell ref="D43:E43"/>
    <mergeCell ref="F43:G43"/>
    <mergeCell ref="H43:I43"/>
    <mergeCell ref="D44:E44"/>
    <mergeCell ref="F44:G44"/>
    <mergeCell ref="H44:I44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74"/>
  <sheetViews>
    <sheetView showGridLines="0" zoomScalePageLayoutView="0" workbookViewId="0" topLeftCell="A28">
      <selection activeCell="D9" sqref="D9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65" t="s">
        <v>0</v>
      </c>
      <c r="C3" s="166"/>
      <c r="D3" s="166"/>
      <c r="E3" s="166"/>
      <c r="F3" s="166"/>
      <c r="G3" s="166"/>
      <c r="H3" s="166"/>
      <c r="I3" s="167"/>
    </row>
    <row r="4" spans="2:9" ht="24" thickBot="1">
      <c r="B4" s="184">
        <v>44136</v>
      </c>
      <c r="C4" s="185"/>
      <c r="D4" s="185"/>
      <c r="E4" s="185"/>
      <c r="F4" s="185"/>
      <c r="G4" s="185"/>
      <c r="H4" s="185"/>
      <c r="I4" s="18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68" t="s">
        <v>26</v>
      </c>
      <c r="C7" s="169"/>
      <c r="D7" s="169"/>
      <c r="E7" s="169"/>
      <c r="F7" s="169"/>
      <c r="G7" s="169"/>
      <c r="H7" s="169"/>
      <c r="I7" s="170"/>
    </row>
    <row r="8" spans="2:9" ht="15">
      <c r="B8" s="57" t="s">
        <v>23</v>
      </c>
      <c r="C8" s="39" t="s">
        <v>22</v>
      </c>
      <c r="D8" s="36" t="s">
        <v>1</v>
      </c>
      <c r="E8" s="194" t="s">
        <v>2</v>
      </c>
      <c r="F8" s="195"/>
      <c r="G8" s="40" t="s">
        <v>16</v>
      </c>
      <c r="H8" s="37"/>
      <c r="I8" s="73">
        <f>D12</f>
        <v>24</v>
      </c>
    </row>
    <row r="9" spans="2:9" ht="15">
      <c r="B9" s="38" t="s">
        <v>14</v>
      </c>
      <c r="C9" s="13" t="s">
        <v>3</v>
      </c>
      <c r="D9" s="89">
        <v>23</v>
      </c>
      <c r="E9" s="163">
        <v>0</v>
      </c>
      <c r="F9" s="196"/>
      <c r="G9" s="199" t="s">
        <v>18</v>
      </c>
      <c r="H9" s="200"/>
      <c r="I9" s="74">
        <f>D9/SUM(D9:E9)</f>
        <v>1</v>
      </c>
    </row>
    <row r="10" spans="2:9" ht="15">
      <c r="B10" s="38" t="s">
        <v>12</v>
      </c>
      <c r="C10" s="13" t="s">
        <v>4</v>
      </c>
      <c r="D10" s="89">
        <v>1</v>
      </c>
      <c r="E10" s="163">
        <v>0</v>
      </c>
      <c r="F10" s="196"/>
      <c r="G10" s="199" t="s">
        <v>17</v>
      </c>
      <c r="H10" s="200"/>
      <c r="I10" s="74">
        <f>D10/SUM(D10:E10)</f>
        <v>1</v>
      </c>
    </row>
    <row r="11" spans="2:11" ht="15">
      <c r="B11" s="53" t="s">
        <v>34</v>
      </c>
      <c r="C11" s="13" t="s">
        <v>15</v>
      </c>
      <c r="D11" s="89">
        <v>0</v>
      </c>
      <c r="E11" s="163">
        <v>0</v>
      </c>
      <c r="F11" s="196"/>
      <c r="G11" s="197" t="s">
        <v>50</v>
      </c>
      <c r="H11" s="198"/>
      <c r="I11" s="74">
        <v>0</v>
      </c>
      <c r="K11" t="s">
        <v>49</v>
      </c>
    </row>
    <row r="12" spans="2:9" ht="15">
      <c r="B12" s="88">
        <f>D55</f>
        <v>24</v>
      </c>
      <c r="C12" s="65" t="s">
        <v>36</v>
      </c>
      <c r="D12" s="22">
        <f>SUM(D9:D11)</f>
        <v>24</v>
      </c>
      <c r="E12" s="206">
        <f>SUM(E9:E11)</f>
        <v>0</v>
      </c>
      <c r="F12" s="207"/>
      <c r="G12" s="208" t="s">
        <v>19</v>
      </c>
      <c r="H12" s="209"/>
      <c r="I12" s="75">
        <f>D12/SUM(D12:E12)</f>
        <v>1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201" t="s">
        <v>5</v>
      </c>
      <c r="C14" s="169"/>
      <c r="D14" s="169"/>
      <c r="E14" s="169"/>
      <c r="F14" s="169"/>
      <c r="G14" s="169"/>
      <c r="H14" s="169"/>
      <c r="I14" s="170"/>
    </row>
    <row r="15" spans="2:9" ht="75" customHeight="1">
      <c r="B15" s="21" t="s">
        <v>6</v>
      </c>
      <c r="C15" s="202" t="s">
        <v>20</v>
      </c>
      <c r="D15" s="204"/>
      <c r="E15" s="202" t="s">
        <v>21</v>
      </c>
      <c r="F15" s="203"/>
      <c r="G15" s="15" t="s">
        <v>7</v>
      </c>
      <c r="H15" s="210" t="s">
        <v>8</v>
      </c>
      <c r="I15" s="210"/>
    </row>
    <row r="16" spans="2:9" ht="15">
      <c r="B16" s="22">
        <f>F55</f>
        <v>15</v>
      </c>
      <c r="C16" s="158">
        <v>10</v>
      </c>
      <c r="D16" s="158"/>
      <c r="E16" s="158">
        <v>1</v>
      </c>
      <c r="F16" s="158"/>
      <c r="G16" s="89">
        <v>4</v>
      </c>
      <c r="H16" s="158"/>
      <c r="I16" s="158"/>
    </row>
    <row r="17" spans="2:9" ht="15">
      <c r="B17" s="90">
        <f>C17+E17+G17+H17</f>
        <v>1</v>
      </c>
      <c r="C17" s="211">
        <f>C16/B16</f>
        <v>0.6666666666666666</v>
      </c>
      <c r="D17" s="211"/>
      <c r="E17" s="211">
        <f>E16/B16</f>
        <v>0.06666666666666667</v>
      </c>
      <c r="F17" s="211"/>
      <c r="G17" s="90">
        <f>G16/B16</f>
        <v>0.26666666666666666</v>
      </c>
      <c r="H17" s="211">
        <f>H16/B16</f>
        <v>0</v>
      </c>
      <c r="I17" s="211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71" t="s">
        <v>27</v>
      </c>
      <c r="C20" s="172"/>
      <c r="D20" s="172"/>
      <c r="E20" s="172"/>
      <c r="F20" s="172"/>
      <c r="G20" s="172"/>
      <c r="H20" s="76"/>
      <c r="I20" s="106">
        <f>H20/SUM(D12:E12)</f>
        <v>0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212" t="s">
        <v>9</v>
      </c>
      <c r="C22" s="213"/>
      <c r="D22" s="213"/>
      <c r="E22" s="213"/>
      <c r="F22" s="213"/>
      <c r="G22" s="213"/>
      <c r="H22" s="213"/>
      <c r="I22" s="213"/>
    </row>
    <row r="23" spans="2:9" ht="16.5" thickBot="1">
      <c r="B23" s="18" t="s">
        <v>10</v>
      </c>
      <c r="C23" s="18" t="s">
        <v>11</v>
      </c>
      <c r="D23" s="218" t="s">
        <v>12</v>
      </c>
      <c r="E23" s="219"/>
      <c r="F23" s="216" t="s">
        <v>24</v>
      </c>
      <c r="G23" s="217"/>
      <c r="H23" s="214" t="s">
        <v>13</v>
      </c>
      <c r="I23" s="215"/>
    </row>
    <row r="24" spans="2:9" ht="15">
      <c r="B24" s="120">
        <v>44136</v>
      </c>
      <c r="C24" s="121"/>
      <c r="D24" s="187"/>
      <c r="E24" s="188"/>
      <c r="F24" s="187"/>
      <c r="G24" s="188"/>
      <c r="H24" s="187"/>
      <c r="I24" s="188"/>
    </row>
    <row r="25" spans="2:9" ht="15">
      <c r="B25" s="120">
        <v>44137</v>
      </c>
      <c r="C25" s="121"/>
      <c r="D25" s="187"/>
      <c r="E25" s="188"/>
      <c r="F25" s="187"/>
      <c r="G25" s="188"/>
      <c r="H25" s="187"/>
      <c r="I25" s="188"/>
    </row>
    <row r="26" spans="2:9" ht="15">
      <c r="B26" s="68">
        <v>44138</v>
      </c>
      <c r="C26" s="69">
        <v>2</v>
      </c>
      <c r="D26" s="180">
        <v>2</v>
      </c>
      <c r="E26" s="181"/>
      <c r="F26" s="180"/>
      <c r="G26" s="181"/>
      <c r="H26" s="180"/>
      <c r="I26" s="181"/>
    </row>
    <row r="27" spans="2:9" ht="15">
      <c r="B27" s="68">
        <v>44139</v>
      </c>
      <c r="C27" s="69">
        <v>2</v>
      </c>
      <c r="D27" s="180">
        <v>1</v>
      </c>
      <c r="E27" s="181"/>
      <c r="F27" s="180">
        <v>1</v>
      </c>
      <c r="G27" s="181"/>
      <c r="H27" s="180"/>
      <c r="I27" s="181"/>
    </row>
    <row r="28" spans="2:9" ht="15">
      <c r="B28" s="68">
        <v>44140</v>
      </c>
      <c r="C28" s="117">
        <v>2</v>
      </c>
      <c r="D28" s="237">
        <v>2</v>
      </c>
      <c r="E28" s="237"/>
      <c r="F28" s="238"/>
      <c r="G28" s="237"/>
      <c r="H28" s="237"/>
      <c r="I28" s="237"/>
    </row>
    <row r="29" spans="2:9" ht="15">
      <c r="B29" s="68">
        <v>44141</v>
      </c>
      <c r="C29" s="117">
        <v>2</v>
      </c>
      <c r="D29" s="180">
        <v>2</v>
      </c>
      <c r="E29" s="181"/>
      <c r="F29" s="238"/>
      <c r="G29" s="237"/>
      <c r="H29" s="237"/>
      <c r="I29" s="237"/>
    </row>
    <row r="30" spans="2:9" ht="15">
      <c r="B30" s="120">
        <v>44142</v>
      </c>
      <c r="C30" s="146"/>
      <c r="D30" s="235"/>
      <c r="E30" s="235"/>
      <c r="F30" s="236"/>
      <c r="G30" s="235"/>
      <c r="H30" s="235"/>
      <c r="I30" s="235"/>
    </row>
    <row r="31" spans="2:9" ht="15">
      <c r="B31" s="120">
        <v>44143</v>
      </c>
      <c r="C31" s="146"/>
      <c r="D31" s="235"/>
      <c r="E31" s="235"/>
      <c r="F31" s="236"/>
      <c r="G31" s="235"/>
      <c r="H31" s="235"/>
      <c r="I31" s="235"/>
    </row>
    <row r="32" spans="2:9" ht="15">
      <c r="B32" s="147">
        <v>44144</v>
      </c>
      <c r="C32" s="148">
        <v>2</v>
      </c>
      <c r="D32" s="247"/>
      <c r="E32" s="247"/>
      <c r="F32" s="238">
        <v>2</v>
      </c>
      <c r="G32" s="237"/>
      <c r="H32" s="247"/>
      <c r="I32" s="247"/>
    </row>
    <row r="33" spans="2:9" ht="15">
      <c r="B33" s="68">
        <v>44145</v>
      </c>
      <c r="C33" s="117">
        <v>2</v>
      </c>
      <c r="D33" s="237">
        <v>2</v>
      </c>
      <c r="E33" s="237"/>
      <c r="F33" s="237"/>
      <c r="G33" s="237"/>
      <c r="H33" s="237"/>
      <c r="I33" s="237"/>
    </row>
    <row r="34" spans="2:9" ht="15">
      <c r="B34" s="68">
        <v>44146</v>
      </c>
      <c r="C34" s="69">
        <v>2</v>
      </c>
      <c r="D34" s="180">
        <v>1</v>
      </c>
      <c r="E34" s="181"/>
      <c r="F34" s="180">
        <v>1</v>
      </c>
      <c r="G34" s="181"/>
      <c r="H34" s="180"/>
      <c r="I34" s="181"/>
    </row>
    <row r="35" spans="2:9" ht="15">
      <c r="B35" s="68">
        <v>44147</v>
      </c>
      <c r="C35" s="69">
        <v>2</v>
      </c>
      <c r="D35" s="180">
        <v>1</v>
      </c>
      <c r="E35" s="181"/>
      <c r="F35" s="180">
        <v>1</v>
      </c>
      <c r="G35" s="181"/>
      <c r="H35" s="180"/>
      <c r="I35" s="181"/>
    </row>
    <row r="36" spans="2:9" ht="15">
      <c r="B36" s="68">
        <v>44148</v>
      </c>
      <c r="C36" s="69">
        <v>2</v>
      </c>
      <c r="D36" s="180">
        <v>2</v>
      </c>
      <c r="E36" s="181"/>
      <c r="F36" s="180"/>
      <c r="G36" s="181"/>
      <c r="H36" s="180"/>
      <c r="I36" s="181"/>
    </row>
    <row r="37" spans="2:9" ht="15">
      <c r="B37" s="120">
        <v>44149</v>
      </c>
      <c r="C37" s="121"/>
      <c r="D37" s="187"/>
      <c r="E37" s="188"/>
      <c r="F37" s="187"/>
      <c r="G37" s="188"/>
      <c r="H37" s="187"/>
      <c r="I37" s="188"/>
    </row>
    <row r="38" spans="2:9" ht="15">
      <c r="B38" s="120">
        <v>44150</v>
      </c>
      <c r="C38" s="146"/>
      <c r="D38" s="235"/>
      <c r="E38" s="235"/>
      <c r="F38" s="235"/>
      <c r="G38" s="235"/>
      <c r="H38" s="235"/>
      <c r="I38" s="235"/>
    </row>
    <row r="39" spans="2:9" ht="15">
      <c r="B39" s="68">
        <v>44151</v>
      </c>
      <c r="C39" s="69">
        <v>2</v>
      </c>
      <c r="D39" s="180">
        <v>0</v>
      </c>
      <c r="E39" s="181"/>
      <c r="F39" s="180">
        <v>2</v>
      </c>
      <c r="G39" s="181"/>
      <c r="H39" s="180"/>
      <c r="I39" s="181"/>
    </row>
    <row r="40" spans="2:9" ht="15">
      <c r="B40" s="68">
        <v>44152</v>
      </c>
      <c r="C40" s="69">
        <v>2</v>
      </c>
      <c r="D40" s="180">
        <v>1</v>
      </c>
      <c r="E40" s="181"/>
      <c r="F40" s="180">
        <v>1</v>
      </c>
      <c r="G40" s="181"/>
      <c r="H40" s="180"/>
      <c r="I40" s="181"/>
    </row>
    <row r="41" spans="2:9" ht="15">
      <c r="B41" s="68">
        <v>44153</v>
      </c>
      <c r="C41" s="69">
        <v>2</v>
      </c>
      <c r="D41" s="180">
        <v>1</v>
      </c>
      <c r="E41" s="181"/>
      <c r="F41" s="180">
        <v>1</v>
      </c>
      <c r="G41" s="181"/>
      <c r="H41" s="180"/>
      <c r="I41" s="181"/>
    </row>
    <row r="42" spans="2:9" ht="15">
      <c r="B42" s="68">
        <v>44154</v>
      </c>
      <c r="C42" s="69">
        <v>2</v>
      </c>
      <c r="D42" s="180">
        <v>2</v>
      </c>
      <c r="E42" s="181"/>
      <c r="F42" s="180"/>
      <c r="G42" s="181"/>
      <c r="H42" s="180"/>
      <c r="I42" s="181"/>
    </row>
    <row r="43" spans="2:9" ht="15">
      <c r="B43" s="68">
        <v>44155</v>
      </c>
      <c r="C43" s="69">
        <v>1</v>
      </c>
      <c r="D43" s="180">
        <v>0</v>
      </c>
      <c r="E43" s="181"/>
      <c r="F43" s="180">
        <v>1</v>
      </c>
      <c r="G43" s="181"/>
      <c r="H43" s="180"/>
      <c r="I43" s="181"/>
    </row>
    <row r="44" spans="2:9" ht="15">
      <c r="B44" s="120">
        <v>44156</v>
      </c>
      <c r="C44" s="121"/>
      <c r="D44" s="187"/>
      <c r="E44" s="188"/>
      <c r="F44" s="187"/>
      <c r="G44" s="188"/>
      <c r="H44" s="187"/>
      <c r="I44" s="188"/>
    </row>
    <row r="45" spans="2:9" ht="15">
      <c r="B45" s="120">
        <v>44157</v>
      </c>
      <c r="C45" s="121"/>
      <c r="D45" s="187"/>
      <c r="E45" s="188"/>
      <c r="F45" s="187"/>
      <c r="G45" s="188"/>
      <c r="H45" s="187"/>
      <c r="I45" s="188"/>
    </row>
    <row r="46" spans="2:9" ht="15">
      <c r="B46" s="68">
        <v>44158</v>
      </c>
      <c r="C46" s="69">
        <v>2</v>
      </c>
      <c r="D46" s="180"/>
      <c r="E46" s="181"/>
      <c r="F46" s="180">
        <v>2</v>
      </c>
      <c r="G46" s="181"/>
      <c r="H46" s="237"/>
      <c r="I46" s="237"/>
    </row>
    <row r="47" spans="2:9" ht="15">
      <c r="B47" s="68">
        <v>44159</v>
      </c>
      <c r="C47" s="69">
        <v>2</v>
      </c>
      <c r="D47" s="180">
        <v>2</v>
      </c>
      <c r="E47" s="181"/>
      <c r="F47" s="180"/>
      <c r="G47" s="181"/>
      <c r="H47" s="180"/>
      <c r="I47" s="181"/>
    </row>
    <row r="48" spans="2:9" ht="15">
      <c r="B48" s="68">
        <v>44160</v>
      </c>
      <c r="C48" s="69">
        <v>2</v>
      </c>
      <c r="D48" s="180">
        <v>1</v>
      </c>
      <c r="E48" s="181"/>
      <c r="F48" s="180">
        <v>1</v>
      </c>
      <c r="G48" s="181"/>
      <c r="H48" s="180"/>
      <c r="I48" s="181"/>
    </row>
    <row r="49" spans="2:9" ht="15">
      <c r="B49" s="68">
        <v>44161</v>
      </c>
      <c r="C49" s="69">
        <v>2</v>
      </c>
      <c r="D49" s="180">
        <v>1</v>
      </c>
      <c r="E49" s="181"/>
      <c r="F49" s="180">
        <v>1</v>
      </c>
      <c r="G49" s="181"/>
      <c r="H49" s="180"/>
      <c r="I49" s="181"/>
    </row>
    <row r="50" spans="2:9" ht="15">
      <c r="B50" s="68">
        <v>44162</v>
      </c>
      <c r="C50" s="69">
        <v>2</v>
      </c>
      <c r="D50" s="180">
        <v>2</v>
      </c>
      <c r="E50" s="181"/>
      <c r="F50" s="180"/>
      <c r="G50" s="181"/>
      <c r="H50" s="180"/>
      <c r="I50" s="181"/>
    </row>
    <row r="51" spans="2:9" ht="15">
      <c r="B51" s="120">
        <v>44163</v>
      </c>
      <c r="C51" s="121"/>
      <c r="D51" s="187"/>
      <c r="E51" s="188"/>
      <c r="F51" s="187"/>
      <c r="G51" s="188"/>
      <c r="H51" s="187"/>
      <c r="I51" s="188"/>
    </row>
    <row r="52" spans="2:9" ht="15">
      <c r="B52" s="120">
        <v>44164</v>
      </c>
      <c r="C52" s="121"/>
      <c r="D52" s="187"/>
      <c r="E52" s="188"/>
      <c r="F52" s="187"/>
      <c r="G52" s="188"/>
      <c r="H52" s="187"/>
      <c r="I52" s="188"/>
    </row>
    <row r="53" spans="2:9" ht="15">
      <c r="B53" s="68">
        <v>44165</v>
      </c>
      <c r="C53" s="69">
        <v>2</v>
      </c>
      <c r="D53" s="180">
        <v>1</v>
      </c>
      <c r="E53" s="181"/>
      <c r="F53" s="180">
        <v>1</v>
      </c>
      <c r="G53" s="181"/>
      <c r="H53" s="180"/>
      <c r="I53" s="181"/>
    </row>
    <row r="54" spans="2:9" ht="15.75" thickBot="1">
      <c r="B54" s="68"/>
      <c r="C54" s="69"/>
      <c r="D54" s="180"/>
      <c r="E54" s="181"/>
      <c r="F54" s="180"/>
      <c r="G54" s="181"/>
      <c r="H54" s="180"/>
      <c r="I54" s="181"/>
    </row>
    <row r="55" spans="2:9" ht="15.75" thickBot="1">
      <c r="B55" s="35" t="s">
        <v>25</v>
      </c>
      <c r="C55" s="67">
        <f>SUM(C24:C54)</f>
        <v>39</v>
      </c>
      <c r="D55" s="182">
        <f>SUM(D24:D54)</f>
        <v>24</v>
      </c>
      <c r="E55" s="183"/>
      <c r="F55" s="182">
        <f>SUM(F24:F54)</f>
        <v>15</v>
      </c>
      <c r="G55" s="183"/>
      <c r="H55" s="182">
        <f>SUM(H24:H54)</f>
        <v>0</v>
      </c>
      <c r="I55" s="183"/>
    </row>
    <row r="58" ht="15.75" thickBot="1"/>
    <row r="59" spans="2:9" ht="15.75">
      <c r="B59" s="44" t="s">
        <v>31</v>
      </c>
      <c r="C59" s="45"/>
      <c r="D59" s="46"/>
      <c r="E59" s="47"/>
      <c r="F59" s="92" t="s">
        <v>28</v>
      </c>
      <c r="G59" s="93"/>
      <c r="H59" s="93"/>
      <c r="I59" s="94"/>
    </row>
    <row r="60" spans="2:9" ht="15">
      <c r="B60" s="48"/>
      <c r="C60" s="49"/>
      <c r="D60" s="49"/>
      <c r="E60" s="49"/>
      <c r="F60" s="246" t="s">
        <v>32</v>
      </c>
      <c r="G60" s="159"/>
      <c r="H60" s="159" t="s">
        <v>3</v>
      </c>
      <c r="I60" s="160"/>
    </row>
    <row r="61" spans="2:9" ht="15">
      <c r="B61" s="42" t="s">
        <v>29</v>
      </c>
      <c r="C61" s="89">
        <v>0</v>
      </c>
      <c r="D61" s="179">
        <v>0</v>
      </c>
      <c r="E61" s="242"/>
      <c r="F61" s="245">
        <v>0</v>
      </c>
      <c r="G61" s="196"/>
      <c r="H61" s="163">
        <v>0</v>
      </c>
      <c r="I61" s="164"/>
    </row>
    <row r="62" spans="2:9" ht="15">
      <c r="B62" s="42" t="s">
        <v>30</v>
      </c>
      <c r="C62" s="89">
        <v>0</v>
      </c>
      <c r="D62" s="179">
        <v>0</v>
      </c>
      <c r="E62" s="242"/>
      <c r="F62" s="245">
        <v>0</v>
      </c>
      <c r="G62" s="196"/>
      <c r="H62" s="163">
        <v>0</v>
      </c>
      <c r="I62" s="164"/>
    </row>
    <row r="63" spans="2:9" ht="15.75" thickBot="1">
      <c r="B63" s="43" t="s">
        <v>15</v>
      </c>
      <c r="C63" s="91">
        <v>0</v>
      </c>
      <c r="D63" s="240">
        <v>0</v>
      </c>
      <c r="E63" s="241"/>
      <c r="F63" s="243">
        <v>0</v>
      </c>
      <c r="G63" s="244"/>
      <c r="H63" s="161">
        <v>0</v>
      </c>
      <c r="I63" s="162"/>
    </row>
    <row r="64" spans="2:9" ht="15.75" thickBot="1">
      <c r="B64" s="50" t="s">
        <v>33</v>
      </c>
      <c r="C64" s="51">
        <f>SUM(C61:C63)</f>
        <v>0</v>
      </c>
      <c r="D64" s="151">
        <f>SUM(D61:D63)</f>
        <v>0</v>
      </c>
      <c r="E64" s="239"/>
      <c r="F64" s="153">
        <f>SUM(F61:F63)</f>
        <v>0</v>
      </c>
      <c r="G64" s="154"/>
      <c r="H64" s="153">
        <f>SUM(H61:H63)</f>
        <v>0</v>
      </c>
      <c r="I64" s="154"/>
    </row>
    <row r="65" spans="2:9" ht="15">
      <c r="B65" s="10"/>
      <c r="C65" s="10"/>
      <c r="D65" s="10"/>
      <c r="E65" s="10"/>
      <c r="F65" s="10"/>
      <c r="G65" s="10"/>
      <c r="H65" s="10"/>
      <c r="I65" s="10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</sheetData>
  <sheetProtection/>
  <mergeCells count="137">
    <mergeCell ref="D64:E64"/>
    <mergeCell ref="F64:G64"/>
    <mergeCell ref="H64:I64"/>
    <mergeCell ref="D55:E55"/>
    <mergeCell ref="F55:G55"/>
    <mergeCell ref="F60:G60"/>
    <mergeCell ref="H60:I60"/>
    <mergeCell ref="D61:E61"/>
    <mergeCell ref="F61:G61"/>
    <mergeCell ref="H61:I61"/>
    <mergeCell ref="H55:I55"/>
    <mergeCell ref="H63:I63"/>
    <mergeCell ref="D54:E54"/>
    <mergeCell ref="F54:G54"/>
    <mergeCell ref="H54:I54"/>
    <mergeCell ref="D62:E62"/>
    <mergeCell ref="F62:G62"/>
    <mergeCell ref="H62:I62"/>
    <mergeCell ref="D63:E63"/>
    <mergeCell ref="F63:G63"/>
    <mergeCell ref="D52:E52"/>
    <mergeCell ref="F52:G52"/>
    <mergeCell ref="H52:I52"/>
    <mergeCell ref="D53:E53"/>
    <mergeCell ref="F53:G53"/>
    <mergeCell ref="H53:I53"/>
    <mergeCell ref="D51:E51"/>
    <mergeCell ref="F51:G51"/>
    <mergeCell ref="H51:I51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42:E42"/>
    <mergeCell ref="F42:G42"/>
    <mergeCell ref="H42:I42"/>
    <mergeCell ref="D45:E45"/>
    <mergeCell ref="F45:G45"/>
    <mergeCell ref="H45:I45"/>
    <mergeCell ref="H43:I43"/>
    <mergeCell ref="D44:E44"/>
    <mergeCell ref="F44:G44"/>
    <mergeCell ref="H44:I44"/>
    <mergeCell ref="D43:E43"/>
    <mergeCell ref="F43:G43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F29:G29"/>
    <mergeCell ref="H29:I29"/>
    <mergeCell ref="D26:E26"/>
    <mergeCell ref="F26:G26"/>
    <mergeCell ref="H26:I26"/>
    <mergeCell ref="D27:E27"/>
    <mergeCell ref="F27:G27"/>
    <mergeCell ref="H27:I27"/>
    <mergeCell ref="D29:E29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PageLayoutView="0" workbookViewId="0" topLeftCell="A25">
      <selection activeCell="D9" sqref="D9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65" t="s">
        <v>0</v>
      </c>
      <c r="C3" s="166"/>
      <c r="D3" s="166"/>
      <c r="E3" s="166"/>
      <c r="F3" s="166"/>
      <c r="G3" s="166"/>
      <c r="H3" s="166"/>
      <c r="I3" s="167"/>
    </row>
    <row r="4" spans="2:9" ht="24" thickBot="1">
      <c r="B4" s="184">
        <v>44166</v>
      </c>
      <c r="C4" s="185"/>
      <c r="D4" s="185"/>
      <c r="E4" s="185"/>
      <c r="F4" s="185"/>
      <c r="G4" s="185"/>
      <c r="H4" s="185"/>
      <c r="I4" s="18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68" t="s">
        <v>26</v>
      </c>
      <c r="C7" s="169"/>
      <c r="D7" s="169"/>
      <c r="E7" s="169"/>
      <c r="F7" s="169"/>
      <c r="G7" s="169"/>
      <c r="H7" s="169"/>
      <c r="I7" s="170"/>
    </row>
    <row r="8" spans="2:9" ht="15">
      <c r="B8" s="57" t="s">
        <v>23</v>
      </c>
      <c r="C8" s="39" t="s">
        <v>22</v>
      </c>
      <c r="D8" s="36" t="s">
        <v>1</v>
      </c>
      <c r="E8" s="194" t="s">
        <v>2</v>
      </c>
      <c r="F8" s="195"/>
      <c r="G8" s="40" t="s">
        <v>16</v>
      </c>
      <c r="H8" s="37"/>
      <c r="I8" s="73">
        <f>D12</f>
        <v>12</v>
      </c>
    </row>
    <row r="9" spans="2:9" ht="15">
      <c r="B9" s="38" t="s">
        <v>14</v>
      </c>
      <c r="C9" s="13" t="s">
        <v>3</v>
      </c>
      <c r="D9" s="89">
        <v>12</v>
      </c>
      <c r="E9" s="163">
        <v>4</v>
      </c>
      <c r="F9" s="196"/>
      <c r="G9" s="199" t="s">
        <v>18</v>
      </c>
      <c r="H9" s="200"/>
      <c r="I9" s="74">
        <f>D9/SUM(D9:E9)</f>
        <v>0.75</v>
      </c>
    </row>
    <row r="10" spans="2:9" ht="15">
      <c r="B10" s="38" t="s">
        <v>12</v>
      </c>
      <c r="C10" s="13" t="s">
        <v>4</v>
      </c>
      <c r="D10" s="89">
        <v>0</v>
      </c>
      <c r="E10" s="163">
        <v>0</v>
      </c>
      <c r="F10" s="196"/>
      <c r="G10" s="199" t="s">
        <v>17</v>
      </c>
      <c r="H10" s="200"/>
      <c r="I10" s="74">
        <v>0</v>
      </c>
    </row>
    <row r="11" spans="2:11" ht="15">
      <c r="B11" s="53" t="s">
        <v>34</v>
      </c>
      <c r="C11" s="13" t="s">
        <v>15</v>
      </c>
      <c r="D11" s="89">
        <v>0</v>
      </c>
      <c r="E11" s="163">
        <v>0</v>
      </c>
      <c r="F11" s="196"/>
      <c r="G11" s="197" t="s">
        <v>50</v>
      </c>
      <c r="H11" s="198"/>
      <c r="I11" s="74">
        <v>0</v>
      </c>
      <c r="K11" t="s">
        <v>49</v>
      </c>
    </row>
    <row r="12" spans="2:9" ht="15">
      <c r="B12" s="88">
        <f>D62</f>
        <v>16</v>
      </c>
      <c r="C12" s="65" t="s">
        <v>36</v>
      </c>
      <c r="D12" s="22">
        <f>SUM(D9:D11)</f>
        <v>12</v>
      </c>
      <c r="E12" s="206">
        <f>SUM(E9:E11)</f>
        <v>4</v>
      </c>
      <c r="F12" s="207"/>
      <c r="G12" s="208" t="s">
        <v>19</v>
      </c>
      <c r="H12" s="209"/>
      <c r="I12" s="75">
        <f>D12/SUM(D12:E12)</f>
        <v>0.75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201" t="s">
        <v>5</v>
      </c>
      <c r="C14" s="169"/>
      <c r="D14" s="169"/>
      <c r="E14" s="169"/>
      <c r="F14" s="169"/>
      <c r="G14" s="169"/>
      <c r="H14" s="169"/>
      <c r="I14" s="170"/>
    </row>
    <row r="15" spans="2:9" ht="75" customHeight="1">
      <c r="B15" s="21" t="s">
        <v>6</v>
      </c>
      <c r="C15" s="202" t="s">
        <v>20</v>
      </c>
      <c r="D15" s="204"/>
      <c r="E15" s="202" t="s">
        <v>21</v>
      </c>
      <c r="F15" s="203"/>
      <c r="G15" s="15" t="s">
        <v>7</v>
      </c>
      <c r="H15" s="210" t="s">
        <v>8</v>
      </c>
      <c r="I15" s="210"/>
    </row>
    <row r="16" spans="2:9" ht="15">
      <c r="B16" s="22">
        <f>F62</f>
        <v>17</v>
      </c>
      <c r="C16" s="158"/>
      <c r="D16" s="158"/>
      <c r="E16" s="158">
        <v>6</v>
      </c>
      <c r="F16" s="158"/>
      <c r="G16" s="89">
        <v>10</v>
      </c>
      <c r="H16" s="158">
        <v>1</v>
      </c>
      <c r="I16" s="158"/>
    </row>
    <row r="17" spans="2:9" ht="15">
      <c r="B17" s="90">
        <f>C17+E17+G17+H17</f>
        <v>1</v>
      </c>
      <c r="C17" s="211">
        <f>C16/B16</f>
        <v>0</v>
      </c>
      <c r="D17" s="211"/>
      <c r="E17" s="211">
        <f>E16/B16</f>
        <v>0.35294117647058826</v>
      </c>
      <c r="F17" s="211"/>
      <c r="G17" s="90">
        <f>G16/B16</f>
        <v>0.5882352941176471</v>
      </c>
      <c r="H17" s="211">
        <f>H16/B16</f>
        <v>0.058823529411764705</v>
      </c>
      <c r="I17" s="211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71" t="s">
        <v>27</v>
      </c>
      <c r="C20" s="172"/>
      <c r="D20" s="172"/>
      <c r="E20" s="172"/>
      <c r="F20" s="172"/>
      <c r="G20" s="172"/>
      <c r="H20" s="76"/>
      <c r="I20" s="63">
        <f>H20/SUM(D12:E12)</f>
        <v>0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212" t="s">
        <v>9</v>
      </c>
      <c r="C22" s="213"/>
      <c r="D22" s="213"/>
      <c r="E22" s="213"/>
      <c r="F22" s="213"/>
      <c r="G22" s="213"/>
      <c r="H22" s="213"/>
      <c r="I22" s="213"/>
    </row>
    <row r="23" spans="2:9" ht="16.5" thickBot="1">
      <c r="B23" s="18" t="s">
        <v>10</v>
      </c>
      <c r="C23" s="18" t="s">
        <v>11</v>
      </c>
      <c r="D23" s="216" t="s">
        <v>12</v>
      </c>
      <c r="E23" s="217"/>
      <c r="F23" s="216" t="s">
        <v>24</v>
      </c>
      <c r="G23" s="217"/>
      <c r="H23" s="214" t="s">
        <v>13</v>
      </c>
      <c r="I23" s="215"/>
    </row>
    <row r="24" spans="2:9" ht="15">
      <c r="B24" s="68">
        <v>44166</v>
      </c>
      <c r="C24" s="118">
        <v>2</v>
      </c>
      <c r="D24" s="248">
        <v>2</v>
      </c>
      <c r="E24" s="248"/>
      <c r="F24" s="249"/>
      <c r="G24" s="249"/>
      <c r="H24" s="248"/>
      <c r="I24" s="248"/>
    </row>
    <row r="25" spans="2:9" ht="15">
      <c r="B25" s="99">
        <v>44167</v>
      </c>
      <c r="C25" s="117">
        <v>3</v>
      </c>
      <c r="D25" s="237">
        <v>0</v>
      </c>
      <c r="E25" s="237"/>
      <c r="F25" s="238">
        <v>3</v>
      </c>
      <c r="G25" s="238"/>
      <c r="H25" s="237"/>
      <c r="I25" s="237"/>
    </row>
    <row r="26" spans="2:9" ht="15">
      <c r="B26" s="99">
        <v>44168</v>
      </c>
      <c r="C26" s="117">
        <v>3</v>
      </c>
      <c r="D26" s="237">
        <v>1</v>
      </c>
      <c r="E26" s="237"/>
      <c r="F26" s="238">
        <v>2</v>
      </c>
      <c r="G26" s="238"/>
      <c r="H26" s="237"/>
      <c r="I26" s="237"/>
    </row>
    <row r="27" spans="2:9" ht="15">
      <c r="B27" s="99">
        <v>44169</v>
      </c>
      <c r="C27" s="117">
        <v>3</v>
      </c>
      <c r="D27" s="237">
        <v>2</v>
      </c>
      <c r="E27" s="237"/>
      <c r="F27" s="238">
        <v>1</v>
      </c>
      <c r="G27" s="238"/>
      <c r="H27" s="237"/>
      <c r="I27" s="237"/>
    </row>
    <row r="28" spans="2:9" ht="15">
      <c r="B28" s="150">
        <v>44170</v>
      </c>
      <c r="C28" s="149"/>
      <c r="D28" s="187"/>
      <c r="E28" s="188"/>
      <c r="F28" s="250"/>
      <c r="G28" s="251"/>
      <c r="H28" s="187"/>
      <c r="I28" s="188"/>
    </row>
    <row r="29" spans="2:9" ht="15">
      <c r="B29" s="150">
        <v>44171</v>
      </c>
      <c r="C29" s="149"/>
      <c r="D29" s="187"/>
      <c r="E29" s="188"/>
      <c r="F29" s="250"/>
      <c r="G29" s="251"/>
      <c r="H29" s="187"/>
      <c r="I29" s="188"/>
    </row>
    <row r="30" spans="2:9" ht="15">
      <c r="B30" s="150">
        <v>44172</v>
      </c>
      <c r="C30" s="149"/>
      <c r="D30" s="187"/>
      <c r="E30" s="188"/>
      <c r="F30" s="250"/>
      <c r="G30" s="251"/>
      <c r="H30" s="187"/>
      <c r="I30" s="188"/>
    </row>
    <row r="31" spans="2:9" ht="15">
      <c r="B31" s="150">
        <v>44173</v>
      </c>
      <c r="C31" s="149"/>
      <c r="D31" s="187"/>
      <c r="E31" s="188"/>
      <c r="F31" s="250"/>
      <c r="G31" s="251"/>
      <c r="H31" s="187"/>
      <c r="I31" s="188"/>
    </row>
    <row r="32" spans="2:9" ht="15">
      <c r="B32" s="99">
        <v>44174</v>
      </c>
      <c r="C32" s="117">
        <v>3</v>
      </c>
      <c r="D32" s="237">
        <v>1</v>
      </c>
      <c r="E32" s="237"/>
      <c r="F32" s="238">
        <v>2</v>
      </c>
      <c r="G32" s="238"/>
      <c r="H32" s="237"/>
      <c r="I32" s="237"/>
    </row>
    <row r="33" spans="2:9" ht="15">
      <c r="B33" s="99">
        <v>44175</v>
      </c>
      <c r="C33" s="117">
        <v>2</v>
      </c>
      <c r="D33" s="237">
        <v>1</v>
      </c>
      <c r="E33" s="237"/>
      <c r="F33" s="238">
        <v>1</v>
      </c>
      <c r="G33" s="238"/>
      <c r="H33" s="237"/>
      <c r="I33" s="237"/>
    </row>
    <row r="34" spans="2:9" ht="15">
      <c r="B34" s="99">
        <v>44176</v>
      </c>
      <c r="C34" s="117">
        <v>3</v>
      </c>
      <c r="D34" s="237">
        <v>1</v>
      </c>
      <c r="E34" s="237"/>
      <c r="F34" s="238">
        <v>2</v>
      </c>
      <c r="G34" s="238"/>
      <c r="H34" s="237"/>
      <c r="I34" s="237"/>
    </row>
    <row r="35" spans="2:9" ht="15">
      <c r="B35" s="150">
        <v>44177</v>
      </c>
      <c r="C35" s="149"/>
      <c r="D35" s="187"/>
      <c r="E35" s="188"/>
      <c r="F35" s="250"/>
      <c r="G35" s="251"/>
      <c r="H35" s="235"/>
      <c r="I35" s="235"/>
    </row>
    <row r="36" spans="2:9" ht="15">
      <c r="B36" s="150">
        <v>44178</v>
      </c>
      <c r="C36" s="149"/>
      <c r="D36" s="187"/>
      <c r="E36" s="188"/>
      <c r="F36" s="250"/>
      <c r="G36" s="251"/>
      <c r="H36" s="235"/>
      <c r="I36" s="235"/>
    </row>
    <row r="37" spans="2:9" ht="15">
      <c r="B37" s="99">
        <v>44179</v>
      </c>
      <c r="C37" s="117">
        <v>4</v>
      </c>
      <c r="D37" s="237">
        <v>2</v>
      </c>
      <c r="E37" s="237"/>
      <c r="F37" s="238">
        <v>2</v>
      </c>
      <c r="G37" s="238"/>
      <c r="H37" s="237"/>
      <c r="I37" s="237"/>
    </row>
    <row r="38" spans="2:9" ht="15">
      <c r="B38" s="99">
        <v>44180</v>
      </c>
      <c r="C38" s="117">
        <v>3</v>
      </c>
      <c r="D38" s="237">
        <v>1</v>
      </c>
      <c r="E38" s="237"/>
      <c r="F38" s="238">
        <v>2</v>
      </c>
      <c r="G38" s="238"/>
      <c r="H38" s="237"/>
      <c r="I38" s="237"/>
    </row>
    <row r="39" spans="2:9" ht="15">
      <c r="B39" s="99">
        <v>44181</v>
      </c>
      <c r="C39" s="117">
        <v>3</v>
      </c>
      <c r="D39" s="237">
        <v>3</v>
      </c>
      <c r="E39" s="237"/>
      <c r="F39" s="238"/>
      <c r="G39" s="238"/>
      <c r="H39" s="237"/>
      <c r="I39" s="237"/>
    </row>
    <row r="40" spans="2:9" ht="15">
      <c r="B40" s="99">
        <v>44182</v>
      </c>
      <c r="C40" s="117">
        <v>3</v>
      </c>
      <c r="D40" s="237">
        <v>1</v>
      </c>
      <c r="E40" s="237"/>
      <c r="F40" s="238">
        <v>2</v>
      </c>
      <c r="G40" s="238"/>
      <c r="H40" s="237"/>
      <c r="I40" s="237"/>
    </row>
    <row r="41" spans="2:9" ht="15">
      <c r="B41" s="99">
        <v>44183</v>
      </c>
      <c r="C41" s="117">
        <v>1</v>
      </c>
      <c r="D41" s="237">
        <v>1</v>
      </c>
      <c r="E41" s="237"/>
      <c r="F41" s="238"/>
      <c r="G41" s="238"/>
      <c r="H41" s="237"/>
      <c r="I41" s="237"/>
    </row>
    <row r="42" spans="2:9" ht="15">
      <c r="B42" s="99"/>
      <c r="C42" s="117"/>
      <c r="D42" s="237"/>
      <c r="E42" s="237"/>
      <c r="F42" s="238"/>
      <c r="G42" s="238"/>
      <c r="H42" s="237"/>
      <c r="I42" s="237"/>
    </row>
    <row r="43" spans="2:9" ht="15">
      <c r="B43" s="99"/>
      <c r="C43" s="117"/>
      <c r="D43" s="237"/>
      <c r="E43" s="237"/>
      <c r="F43" s="238"/>
      <c r="G43" s="238"/>
      <c r="H43" s="237"/>
      <c r="I43" s="237"/>
    </row>
    <row r="44" spans="2:9" ht="15">
      <c r="B44" s="99"/>
      <c r="C44" s="117"/>
      <c r="D44" s="237"/>
      <c r="E44" s="237"/>
      <c r="F44" s="238"/>
      <c r="G44" s="238"/>
      <c r="H44" s="237"/>
      <c r="I44" s="237"/>
    </row>
    <row r="45" spans="2:9" ht="15">
      <c r="B45" s="99"/>
      <c r="C45" s="117"/>
      <c r="D45" s="237"/>
      <c r="E45" s="237"/>
      <c r="F45" s="238"/>
      <c r="G45" s="238"/>
      <c r="H45" s="237"/>
      <c r="I45" s="237"/>
    </row>
    <row r="46" spans="2:9" ht="15">
      <c r="B46" s="99"/>
      <c r="C46" s="117"/>
      <c r="D46" s="237"/>
      <c r="E46" s="237"/>
      <c r="F46" s="238"/>
      <c r="G46" s="238"/>
      <c r="H46" s="237"/>
      <c r="I46" s="237"/>
    </row>
    <row r="47" spans="2:9" ht="15">
      <c r="B47" s="99"/>
      <c r="C47" s="117"/>
      <c r="D47" s="237"/>
      <c r="E47" s="237"/>
      <c r="F47" s="238"/>
      <c r="G47" s="238"/>
      <c r="H47" s="237"/>
      <c r="I47" s="237"/>
    </row>
    <row r="48" spans="2:9" ht="15">
      <c r="B48" s="99"/>
      <c r="C48" s="117"/>
      <c r="D48" s="237"/>
      <c r="E48" s="237"/>
      <c r="F48" s="238"/>
      <c r="G48" s="238"/>
      <c r="H48" s="237"/>
      <c r="I48" s="237"/>
    </row>
    <row r="49" spans="2:9" ht="15">
      <c r="B49" s="99"/>
      <c r="C49" s="117"/>
      <c r="D49" s="237"/>
      <c r="E49" s="237"/>
      <c r="F49" s="238"/>
      <c r="G49" s="238"/>
      <c r="H49" s="237"/>
      <c r="I49" s="237"/>
    </row>
    <row r="50" spans="2:9" ht="15">
      <c r="B50" s="99"/>
      <c r="C50" s="117"/>
      <c r="D50" s="237"/>
      <c r="E50" s="237"/>
      <c r="F50" s="238"/>
      <c r="G50" s="238"/>
      <c r="H50" s="237"/>
      <c r="I50" s="237"/>
    </row>
    <row r="51" spans="2:9" ht="15">
      <c r="B51" s="99"/>
      <c r="C51" s="117"/>
      <c r="D51" s="237"/>
      <c r="E51" s="237"/>
      <c r="F51" s="238"/>
      <c r="G51" s="238"/>
      <c r="H51" s="237"/>
      <c r="I51" s="237"/>
    </row>
    <row r="52" spans="2:9" ht="15">
      <c r="B52" s="99"/>
      <c r="C52" s="117"/>
      <c r="D52" s="237"/>
      <c r="E52" s="237"/>
      <c r="F52" s="238"/>
      <c r="G52" s="238"/>
      <c r="H52" s="237"/>
      <c r="I52" s="237"/>
    </row>
    <row r="53" spans="2:9" ht="15">
      <c r="B53" s="99"/>
      <c r="C53" s="117"/>
      <c r="D53" s="237"/>
      <c r="E53" s="237"/>
      <c r="F53" s="238"/>
      <c r="G53" s="238"/>
      <c r="H53" s="237"/>
      <c r="I53" s="237"/>
    </row>
    <row r="54" spans="2:9" ht="15">
      <c r="B54" s="99"/>
      <c r="C54" s="117"/>
      <c r="D54" s="237"/>
      <c r="E54" s="237"/>
      <c r="F54" s="238"/>
      <c r="G54" s="238"/>
      <c r="H54" s="237"/>
      <c r="I54" s="237"/>
    </row>
    <row r="55" spans="2:9" ht="15">
      <c r="B55" s="99"/>
      <c r="C55" s="117"/>
      <c r="D55" s="237"/>
      <c r="E55" s="237"/>
      <c r="F55" s="238"/>
      <c r="G55" s="238"/>
      <c r="H55" s="237"/>
      <c r="I55" s="237"/>
    </row>
    <row r="56" spans="2:9" ht="15">
      <c r="B56" s="99"/>
      <c r="C56" s="117"/>
      <c r="D56" s="237"/>
      <c r="E56" s="237"/>
      <c r="F56" s="238"/>
      <c r="G56" s="238"/>
      <c r="H56" s="237"/>
      <c r="I56" s="237"/>
    </row>
    <row r="57" spans="2:9" ht="15">
      <c r="B57" s="99"/>
      <c r="C57" s="117"/>
      <c r="D57" s="237"/>
      <c r="E57" s="237"/>
      <c r="F57" s="238"/>
      <c r="G57" s="238"/>
      <c r="H57" s="237"/>
      <c r="I57" s="237"/>
    </row>
    <row r="58" spans="2:9" ht="15">
      <c r="B58" s="99"/>
      <c r="C58" s="117"/>
      <c r="D58" s="237"/>
      <c r="E58" s="237"/>
      <c r="F58" s="238"/>
      <c r="G58" s="238"/>
      <c r="H58" s="237"/>
      <c r="I58" s="237"/>
    </row>
    <row r="59" spans="2:9" ht="15">
      <c r="B59" s="99"/>
      <c r="C59" s="117"/>
      <c r="D59" s="237"/>
      <c r="E59" s="237"/>
      <c r="F59" s="238"/>
      <c r="G59" s="238"/>
      <c r="H59" s="237"/>
      <c r="I59" s="237"/>
    </row>
    <row r="60" spans="2:9" ht="15">
      <c r="B60" s="99"/>
      <c r="C60" s="117"/>
      <c r="D60" s="237"/>
      <c r="E60" s="237"/>
      <c r="F60" s="238"/>
      <c r="G60" s="238"/>
      <c r="H60" s="237"/>
      <c r="I60" s="237"/>
    </row>
    <row r="61" spans="2:9" ht="15.75" thickBot="1">
      <c r="B61" s="99"/>
      <c r="C61" s="117"/>
      <c r="D61" s="237"/>
      <c r="E61" s="237"/>
      <c r="F61" s="238"/>
      <c r="G61" s="238"/>
      <c r="H61" s="237"/>
      <c r="I61" s="237"/>
    </row>
    <row r="62" spans="2:9" ht="15.75" thickBot="1">
      <c r="B62" s="35" t="s">
        <v>25</v>
      </c>
      <c r="C62" s="67">
        <f>SUM(C24:C61)</f>
        <v>33</v>
      </c>
      <c r="D62" s="182">
        <f>SUM(D24:D61)</f>
        <v>16</v>
      </c>
      <c r="E62" s="183"/>
      <c r="F62" s="182">
        <f>SUM(F24:F61)</f>
        <v>17</v>
      </c>
      <c r="G62" s="183"/>
      <c r="H62" s="182">
        <f>SUM(H24:H61)</f>
        <v>0</v>
      </c>
      <c r="I62" s="183"/>
    </row>
    <row r="65" ht="15.75" thickBot="1"/>
    <row r="66" spans="2:9" ht="15.75">
      <c r="B66" s="44" t="s">
        <v>31</v>
      </c>
      <c r="C66" s="45"/>
      <c r="D66" s="46"/>
      <c r="E66" s="47"/>
      <c r="F66" s="92" t="s">
        <v>28</v>
      </c>
      <c r="G66" s="93"/>
      <c r="H66" s="93"/>
      <c r="I66" s="94"/>
    </row>
    <row r="67" spans="2:9" ht="15">
      <c r="B67" s="48"/>
      <c r="C67" s="49"/>
      <c r="D67" s="49"/>
      <c r="E67" s="49"/>
      <c r="F67" s="246" t="s">
        <v>4</v>
      </c>
      <c r="G67" s="159"/>
      <c r="H67" s="159" t="s">
        <v>3</v>
      </c>
      <c r="I67" s="160"/>
    </row>
    <row r="68" spans="2:9" ht="15">
      <c r="B68" s="42" t="s">
        <v>29</v>
      </c>
      <c r="C68" s="89"/>
      <c r="D68" s="179">
        <v>0</v>
      </c>
      <c r="E68" s="242"/>
      <c r="F68" s="245"/>
      <c r="G68" s="196"/>
      <c r="H68" s="163"/>
      <c r="I68" s="164"/>
    </row>
    <row r="69" spans="2:9" ht="15">
      <c r="B69" s="42" t="s">
        <v>30</v>
      </c>
      <c r="C69" s="89"/>
      <c r="D69" s="179">
        <v>0</v>
      </c>
      <c r="E69" s="242"/>
      <c r="F69" s="245"/>
      <c r="G69" s="196"/>
      <c r="H69" s="163"/>
      <c r="I69" s="164"/>
    </row>
    <row r="70" spans="2:9" ht="15.75" thickBot="1">
      <c r="B70" s="43" t="s">
        <v>15</v>
      </c>
      <c r="C70" s="105"/>
      <c r="D70" s="240">
        <v>0</v>
      </c>
      <c r="E70" s="241"/>
      <c r="F70" s="243"/>
      <c r="G70" s="244"/>
      <c r="H70" s="97"/>
      <c r="I70" s="98"/>
    </row>
    <row r="71" spans="2:9" ht="15.75" thickBot="1">
      <c r="B71" s="50" t="s">
        <v>33</v>
      </c>
      <c r="C71" s="51">
        <f>SUM(C68:C70)</f>
        <v>0</v>
      </c>
      <c r="D71" s="151">
        <f>SUM(D68:D70)</f>
        <v>0</v>
      </c>
      <c r="E71" s="239"/>
      <c r="F71" s="153">
        <f>SUM(F68:F70)</f>
        <v>0</v>
      </c>
      <c r="G71" s="154"/>
      <c r="H71" s="153">
        <f>SUM(H68:H70)</f>
        <v>0</v>
      </c>
      <c r="I71" s="154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56">
    <mergeCell ref="H25:I25"/>
    <mergeCell ref="F25:G25"/>
    <mergeCell ref="D25:E25"/>
    <mergeCell ref="D31:E31"/>
    <mergeCell ref="F28:G28"/>
    <mergeCell ref="F29:G29"/>
    <mergeCell ref="F30:G30"/>
    <mergeCell ref="F31:G31"/>
    <mergeCell ref="H28:I28"/>
    <mergeCell ref="H29:I29"/>
    <mergeCell ref="H30:I30"/>
    <mergeCell ref="H31:I31"/>
    <mergeCell ref="D26:E26"/>
    <mergeCell ref="F26:G26"/>
    <mergeCell ref="H26:I26"/>
    <mergeCell ref="D27:E27"/>
    <mergeCell ref="F27:G27"/>
    <mergeCell ref="H27:I27"/>
    <mergeCell ref="D28:E28"/>
    <mergeCell ref="D29:E29"/>
    <mergeCell ref="D30:E30"/>
    <mergeCell ref="D69:E69"/>
    <mergeCell ref="F69:G69"/>
    <mergeCell ref="H69:I69"/>
    <mergeCell ref="D70:E70"/>
    <mergeCell ref="F70:G70"/>
    <mergeCell ref="D71:E71"/>
    <mergeCell ref="F71:G71"/>
    <mergeCell ref="H71:I71"/>
    <mergeCell ref="D62:E62"/>
    <mergeCell ref="F62:G62"/>
    <mergeCell ref="F67:G67"/>
    <mergeCell ref="H67:I67"/>
    <mergeCell ref="D68:E68"/>
    <mergeCell ref="F68:G68"/>
    <mergeCell ref="H68:I68"/>
    <mergeCell ref="H62:I62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7:E57"/>
    <mergeCell ref="F57:G57"/>
    <mergeCell ref="H57:I57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48:E48"/>
    <mergeCell ref="F48:G48"/>
    <mergeCell ref="H48:I48"/>
    <mergeCell ref="D51:E51"/>
    <mergeCell ref="F51:G51"/>
    <mergeCell ref="H51:I51"/>
    <mergeCell ref="D49:E49"/>
    <mergeCell ref="F49:G49"/>
    <mergeCell ref="H49:I49"/>
    <mergeCell ref="D50:E50"/>
    <mergeCell ref="F50:G50"/>
    <mergeCell ref="H50:I50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32:E32"/>
    <mergeCell ref="F32:G32"/>
    <mergeCell ref="H32:I32"/>
    <mergeCell ref="D33:E33"/>
    <mergeCell ref="F33:G33"/>
    <mergeCell ref="H33:I33"/>
    <mergeCell ref="H37:I37"/>
    <mergeCell ref="F37:G37"/>
    <mergeCell ref="D37:E37"/>
    <mergeCell ref="H34:I34"/>
    <mergeCell ref="F34:G34"/>
    <mergeCell ref="D34:E34"/>
    <mergeCell ref="H35:I36"/>
    <mergeCell ref="F35:G35"/>
    <mergeCell ref="F36:G36"/>
    <mergeCell ref="D35:E35"/>
    <mergeCell ref="D36:E36"/>
    <mergeCell ref="D24:E24"/>
    <mergeCell ref="F24:G24"/>
    <mergeCell ref="H24:I24"/>
    <mergeCell ref="C17:D17"/>
    <mergeCell ref="E17:F17"/>
    <mergeCell ref="H17:I17"/>
    <mergeCell ref="B20:G20"/>
    <mergeCell ref="B22:I22"/>
    <mergeCell ref="D23:E23"/>
    <mergeCell ref="F23:G23"/>
    <mergeCell ref="H23:I23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</mergeCells>
  <printOptions/>
  <pageMargins left="0.511811024" right="0.511811024" top="0.787401575" bottom="0.787401575" header="0.31496062" footer="0.31496062"/>
  <pageSetup horizontalDpi="600" verticalDpi="600" orientation="portrait" paperSize="9" scale="69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S113"/>
  <sheetViews>
    <sheetView showGridLines="0" tabSelected="1" zoomScalePageLayoutView="0" workbookViewId="0" topLeftCell="A4">
      <selection activeCell="D12" sqref="D12:F12"/>
    </sheetView>
  </sheetViews>
  <sheetFormatPr defaultColWidth="9.140625" defaultRowHeight="15"/>
  <cols>
    <col min="2" max="2" width="12.140625" style="0" customWidth="1"/>
    <col min="3" max="3" width="14.57421875" style="0" customWidth="1"/>
    <col min="4" max="4" width="11.8515625" style="0" customWidth="1"/>
    <col min="5" max="5" width="12.00390625" style="0" customWidth="1"/>
    <col min="6" max="6" width="9.140625" style="0" customWidth="1"/>
    <col min="7" max="7" width="19.57421875" style="0" customWidth="1"/>
    <col min="8" max="8" width="8.421875" style="0" customWidth="1"/>
    <col min="9" max="9" width="11.140625" style="0" customWidth="1"/>
    <col min="15" max="15" width="13.7109375" style="0" bestFit="1" customWidth="1"/>
    <col min="16" max="16" width="31.140625" style="0" bestFit="1" customWidth="1"/>
    <col min="17" max="17" width="11.00390625" style="0" bestFit="1" customWidth="1"/>
    <col min="19" max="19" width="13.7109375" style="0" bestFit="1" customWidth="1"/>
  </cols>
  <sheetData>
    <row r="2" ht="15.75" thickBot="1"/>
    <row r="3" spans="2:9" ht="27" thickBot="1">
      <c r="B3" s="165" t="s">
        <v>0</v>
      </c>
      <c r="C3" s="166"/>
      <c r="D3" s="166"/>
      <c r="E3" s="166"/>
      <c r="F3" s="166"/>
      <c r="G3" s="166"/>
      <c r="H3" s="166"/>
      <c r="I3" s="167"/>
    </row>
    <row r="4" spans="2:9" ht="24" thickBot="1">
      <c r="B4" s="259">
        <v>2020</v>
      </c>
      <c r="C4" s="260"/>
      <c r="D4" s="260"/>
      <c r="E4" s="260"/>
      <c r="F4" s="260"/>
      <c r="G4" s="260"/>
      <c r="H4" s="260"/>
      <c r="I4" s="261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68" t="s">
        <v>26</v>
      </c>
      <c r="C7" s="169"/>
      <c r="D7" s="169"/>
      <c r="E7" s="169"/>
      <c r="F7" s="169"/>
      <c r="G7" s="169"/>
      <c r="H7" s="169"/>
      <c r="I7" s="170"/>
    </row>
    <row r="8" spans="2:9" ht="15">
      <c r="B8" s="57" t="s">
        <v>23</v>
      </c>
      <c r="C8" s="39" t="s">
        <v>22</v>
      </c>
      <c r="D8" s="36" t="s">
        <v>1</v>
      </c>
      <c r="E8" s="194" t="s">
        <v>2</v>
      </c>
      <c r="F8" s="195"/>
      <c r="G8" s="40" t="s">
        <v>16</v>
      </c>
      <c r="H8" s="37"/>
      <c r="I8" s="39"/>
    </row>
    <row r="9" spans="2:9" ht="15">
      <c r="B9" s="38" t="s">
        <v>14</v>
      </c>
      <c r="C9" s="13" t="s">
        <v>3</v>
      </c>
      <c r="D9" s="52">
        <f>Janeiro!D9+Fevereiro!D9+Março!D9+Abril!D9+Maio!D9+Junho!D9+Julho!D9+Agosto!D9+Setembro!D9+Outubro!D9+Novembro!D9+Dezembro!D9</f>
        <v>359</v>
      </c>
      <c r="E9" s="163">
        <f>Janeiro!E9+Fevereiro!E9+Março!E9+Abril!E9+Maio!E9+Junho!E9+Julho!E9+Agosto!E9+Setembro!E9+Outubro!E9+Novembro!E9+Dezembro!E9</f>
        <v>28</v>
      </c>
      <c r="F9" s="196"/>
      <c r="G9" s="199" t="s">
        <v>18</v>
      </c>
      <c r="H9" s="200"/>
      <c r="I9" s="56">
        <f>D9/SUM(D9:E9)</f>
        <v>0.9276485788113695</v>
      </c>
    </row>
    <row r="10" spans="2:10" ht="15">
      <c r="B10" s="38" t="s">
        <v>12</v>
      </c>
      <c r="C10" s="13" t="s">
        <v>4</v>
      </c>
      <c r="D10" s="89">
        <f>Janeiro!D10+Fevereiro!D10+Março!D10+Abril!D10+Maio!D10+Junho!D10+Julho!D10+Agosto!D10+Setembro!D10+Outubro!D10+Novembro!D10+Dezembro!D10</f>
        <v>12</v>
      </c>
      <c r="E10" s="163">
        <f>Janeiro!E10+Fevereiro!E10+Março!E10+Abril!E10+Maio!E10+Junho!E10+Julho!E10+Agosto!E10+Setembro!E10+Outubro!E10+Novembro!E10+Dezembro!E10</f>
        <v>20</v>
      </c>
      <c r="F10" s="196"/>
      <c r="G10" s="199" t="s">
        <v>17</v>
      </c>
      <c r="H10" s="200"/>
      <c r="I10" s="56">
        <f>D10/E10</f>
        <v>0.6</v>
      </c>
      <c r="J10" s="101"/>
    </row>
    <row r="11" spans="2:9" ht="15">
      <c r="B11" s="53" t="s">
        <v>34</v>
      </c>
      <c r="C11" s="13" t="s">
        <v>15</v>
      </c>
      <c r="D11" s="89">
        <f>Janeiro!D11+Fevereiro!D11+Março!D11+Abril!D11+Maio!D11+Junho!D11+Julho!D11+Agosto!D11+Setembro!D11+Outubro!D11+Novembro!D11+Dezembro!D11</f>
        <v>15</v>
      </c>
      <c r="E11" s="163">
        <f>Janeiro!E11+Fevereiro!E11+Março!E11+Abril!E11+Maio!E11+Junho!E11+Julho!E11+Agosto!E11+Setembro!E11+Outubro!E11+Novembro!E11+Dezembro!E11</f>
        <v>3</v>
      </c>
      <c r="F11" s="196"/>
      <c r="G11" s="197" t="s">
        <v>35</v>
      </c>
      <c r="H11" s="198"/>
      <c r="I11" s="56">
        <f>D11/SUM(D11:E11)</f>
        <v>0.8333333333333334</v>
      </c>
    </row>
    <row r="12" spans="2:11" ht="15">
      <c r="B12" s="22">
        <f>D38</f>
        <v>436</v>
      </c>
      <c r="C12" s="13" t="s">
        <v>36</v>
      </c>
      <c r="D12" s="52">
        <f>SUM(D9:D11)</f>
        <v>386</v>
      </c>
      <c r="E12" s="163">
        <f>SUM(E9:E11)</f>
        <v>51</v>
      </c>
      <c r="F12" s="262"/>
      <c r="G12" s="199" t="s">
        <v>19</v>
      </c>
      <c r="H12" s="200"/>
      <c r="I12" s="56">
        <f>D12/SUM(D12:E12)</f>
        <v>0.8832951945080092</v>
      </c>
      <c r="K12" s="1"/>
    </row>
    <row r="13" spans="2:11" s="5" customFormat="1" ht="15.75" thickBot="1">
      <c r="B13" s="14"/>
      <c r="C13" s="14"/>
      <c r="D13" s="14"/>
      <c r="E13" s="14"/>
      <c r="F13" s="14"/>
      <c r="G13" s="14"/>
      <c r="H13" s="14"/>
      <c r="I13" s="14"/>
      <c r="J13" s="3"/>
      <c r="K13" s="20"/>
    </row>
    <row r="14" spans="2:15" ht="18.75" customHeight="1" thickBot="1">
      <c r="B14" s="201" t="s">
        <v>5</v>
      </c>
      <c r="C14" s="169"/>
      <c r="D14" s="169"/>
      <c r="E14" s="169"/>
      <c r="F14" s="169"/>
      <c r="G14" s="169"/>
      <c r="H14" s="169"/>
      <c r="I14" s="170"/>
      <c r="J14" s="2"/>
      <c r="K14" s="6"/>
      <c r="L14" s="5"/>
      <c r="M14" s="102"/>
      <c r="N14" s="3"/>
      <c r="O14" s="3"/>
    </row>
    <row r="15" spans="2:15" ht="68.25" customHeight="1">
      <c r="B15" s="21" t="s">
        <v>6</v>
      </c>
      <c r="C15" s="202" t="s">
        <v>20</v>
      </c>
      <c r="D15" s="204"/>
      <c r="E15" s="202" t="s">
        <v>21</v>
      </c>
      <c r="F15" s="203"/>
      <c r="G15" s="15" t="s">
        <v>7</v>
      </c>
      <c r="H15" s="210" t="s">
        <v>8</v>
      </c>
      <c r="I15" s="210"/>
      <c r="J15" s="2"/>
      <c r="K15" s="6"/>
      <c r="L15" s="5"/>
      <c r="M15" s="5"/>
      <c r="N15" s="104"/>
      <c r="O15" s="3"/>
    </row>
    <row r="16" spans="2:15" ht="15">
      <c r="B16" s="22">
        <f>F38</f>
        <v>182</v>
      </c>
      <c r="C16" s="158">
        <f>Janeiro!C16+Fevereiro!C16+Março!C16+Abril!C16+Maio!C16+Junho!C16+Julho!C16+Setembro!C16+Agosto!C16+Outubro!C16+Novembro!C16+Dezembro!C16</f>
        <v>33</v>
      </c>
      <c r="D16" s="158"/>
      <c r="E16" s="158">
        <f>Janeiro!E16+Fevereiro!E16+Março!E16+Abril!E16+Maio!E16+Junho!E16+Julho!E16+Setembro!E16+Agosto!E16+Outubro!E16+Novembro!E16+Dezembro!E16</f>
        <v>67</v>
      </c>
      <c r="F16" s="158"/>
      <c r="G16" s="52">
        <f>Janeiro!G16+Fevereiro!G16+Março!G16+Abril!G16+Maio!G16+Junho!G16+Julho!G16+Setembro!G16+Agosto!G16+Outubro!G16+Novembro!G16+Dezembro!G16</f>
        <v>77</v>
      </c>
      <c r="H16" s="163">
        <v>5</v>
      </c>
      <c r="I16" s="196"/>
      <c r="J16" s="2"/>
      <c r="K16" s="6"/>
      <c r="L16" s="5"/>
      <c r="M16" s="5"/>
      <c r="N16" s="3"/>
      <c r="O16" s="3"/>
    </row>
    <row r="17" spans="2:15" ht="15">
      <c r="B17" s="84">
        <f>SUM(C17:I17)</f>
        <v>1</v>
      </c>
      <c r="C17" s="211">
        <f>C16/B16</f>
        <v>0.1813186813186813</v>
      </c>
      <c r="D17" s="211"/>
      <c r="E17" s="211">
        <f>E16/B16</f>
        <v>0.36813186813186816</v>
      </c>
      <c r="F17" s="211"/>
      <c r="G17" s="84">
        <f>G16/B16</f>
        <v>0.4230769230769231</v>
      </c>
      <c r="H17" s="211">
        <f>H16/B16</f>
        <v>0.027472527472527472</v>
      </c>
      <c r="I17" s="211"/>
      <c r="J17" s="2"/>
      <c r="K17" s="6"/>
      <c r="L17" s="5"/>
      <c r="M17" s="5"/>
      <c r="N17" s="3"/>
      <c r="O17" s="3"/>
    </row>
    <row r="18" spans="2:15" ht="15">
      <c r="B18" s="14"/>
      <c r="C18" s="16"/>
      <c r="D18" s="16"/>
      <c r="E18" s="17"/>
      <c r="F18" s="17"/>
      <c r="G18" s="16"/>
      <c r="H18" s="16"/>
      <c r="I18" s="16"/>
      <c r="J18" s="2"/>
      <c r="K18" s="6"/>
      <c r="L18" s="5"/>
      <c r="M18" s="5"/>
      <c r="N18" s="3"/>
      <c r="O18" s="3"/>
    </row>
    <row r="19" spans="2:15" ht="19.5" customHeight="1" thickBot="1">
      <c r="B19" s="10"/>
      <c r="C19" s="10"/>
      <c r="D19" s="10"/>
      <c r="E19" s="10"/>
      <c r="F19" s="10"/>
      <c r="G19" s="10"/>
      <c r="H19" s="10"/>
      <c r="I19" s="10"/>
      <c r="K19" s="6"/>
      <c r="L19" s="5"/>
      <c r="M19" s="5"/>
      <c r="N19" s="103"/>
      <c r="O19" s="3"/>
    </row>
    <row r="20" spans="2:19" ht="15.75" thickBot="1">
      <c r="B20" s="171" t="s">
        <v>27</v>
      </c>
      <c r="C20" s="172"/>
      <c r="D20" s="172"/>
      <c r="E20" s="172"/>
      <c r="F20" s="172"/>
      <c r="G20" s="172"/>
      <c r="H20" s="76">
        <f>Janeiro!H20+Fevereiro!H20+Março!H20+Abril!H20+Maio!H20+Junho!H20+Julho!H20+Agosto!H20+Setembro!H20+Outubro!H20+Novembro!H20+Dezembro!H20</f>
        <v>14</v>
      </c>
      <c r="I20" s="63">
        <f>H20/SUM(D12:F12)</f>
        <v>0.032036613272311214</v>
      </c>
      <c r="K20" s="6"/>
      <c r="L20" s="5"/>
      <c r="N20" s="3"/>
      <c r="O20" s="3"/>
      <c r="P20" s="3"/>
      <c r="Q20" s="3"/>
      <c r="R20" s="3"/>
      <c r="S20" s="3"/>
    </row>
    <row r="21" spans="2:19" ht="15.75" thickBot="1">
      <c r="B21" s="10"/>
      <c r="C21" s="10"/>
      <c r="D21" s="10"/>
      <c r="E21" s="10"/>
      <c r="F21" s="10"/>
      <c r="G21" s="10"/>
      <c r="H21" s="16"/>
      <c r="I21" s="16"/>
      <c r="K21" s="6"/>
      <c r="L21" s="5"/>
      <c r="M21" s="5"/>
      <c r="N21" s="3"/>
      <c r="O21" s="3"/>
      <c r="P21" s="3"/>
      <c r="Q21" s="3"/>
      <c r="R21" s="3"/>
      <c r="S21" s="3"/>
    </row>
    <row r="22" spans="2:19" ht="30" customHeight="1" thickBot="1">
      <c r="B22" s="212" t="s">
        <v>9</v>
      </c>
      <c r="C22" s="213"/>
      <c r="D22" s="213"/>
      <c r="E22" s="213"/>
      <c r="F22" s="213"/>
      <c r="G22" s="213"/>
      <c r="H22" s="213"/>
      <c r="I22" s="213"/>
      <c r="K22" s="6"/>
      <c r="L22" s="5"/>
      <c r="M22" s="3"/>
      <c r="N22" s="3"/>
      <c r="O22" s="9"/>
      <c r="P22" s="9"/>
      <c r="Q22" s="9"/>
      <c r="R22" s="9"/>
      <c r="S22" s="9"/>
    </row>
    <row r="23" spans="2:19" ht="24.75" customHeight="1" thickBot="1">
      <c r="B23" s="18" t="s">
        <v>10</v>
      </c>
      <c r="C23" s="18" t="s">
        <v>11</v>
      </c>
      <c r="D23" s="216" t="s">
        <v>12</v>
      </c>
      <c r="E23" s="217"/>
      <c r="F23" s="216" t="s">
        <v>24</v>
      </c>
      <c r="G23" s="217"/>
      <c r="H23" s="214" t="s">
        <v>13</v>
      </c>
      <c r="I23" s="215"/>
      <c r="K23" s="8"/>
      <c r="N23" s="3"/>
      <c r="O23" s="26"/>
      <c r="P23" s="26"/>
      <c r="Q23" s="26"/>
      <c r="R23" s="7"/>
      <c r="S23" s="26"/>
    </row>
    <row r="24" spans="2:19" ht="15.75">
      <c r="B24" s="23"/>
      <c r="C24" s="24"/>
      <c r="D24" s="257"/>
      <c r="E24" s="258"/>
      <c r="F24" s="163"/>
      <c r="G24" s="196"/>
      <c r="H24" s="163"/>
      <c r="I24" s="196"/>
      <c r="O24" s="26"/>
      <c r="P24" s="26"/>
      <c r="Q24" s="26"/>
      <c r="R24" s="7"/>
      <c r="S24" s="26"/>
    </row>
    <row r="25" spans="2:19" ht="15.75">
      <c r="B25" s="23" t="s">
        <v>37</v>
      </c>
      <c r="C25" s="24">
        <f>Janeiro!C56</f>
        <v>84</v>
      </c>
      <c r="D25" s="163">
        <f>Janeiro!D56</f>
        <v>50</v>
      </c>
      <c r="E25" s="196"/>
      <c r="F25" s="163">
        <f>Janeiro!F56</f>
        <v>25</v>
      </c>
      <c r="G25" s="196"/>
      <c r="H25" s="163">
        <f>Janeiro!H56</f>
        <v>9</v>
      </c>
      <c r="I25" s="196"/>
      <c r="O25" s="27"/>
      <c r="P25" s="26"/>
      <c r="Q25" s="26"/>
      <c r="R25" s="26"/>
      <c r="S25" s="26"/>
    </row>
    <row r="26" spans="2:19" ht="15.75">
      <c r="B26" s="23" t="s">
        <v>38</v>
      </c>
      <c r="C26" s="24">
        <f>Fevereiro!C55</f>
        <v>275</v>
      </c>
      <c r="D26" s="163">
        <f>Fevereiro!D55</f>
        <v>185</v>
      </c>
      <c r="E26" s="196"/>
      <c r="F26" s="163">
        <f>Fevereiro!F55</f>
        <v>55</v>
      </c>
      <c r="G26" s="196"/>
      <c r="H26" s="163">
        <f>Fevereiro!H55</f>
        <v>35</v>
      </c>
      <c r="I26" s="196"/>
      <c r="O26" s="27"/>
      <c r="P26" s="26"/>
      <c r="Q26" s="26"/>
      <c r="R26" s="26"/>
      <c r="S26" s="26"/>
    </row>
    <row r="27" spans="2:19" ht="15.75">
      <c r="B27" s="23" t="s">
        <v>39</v>
      </c>
      <c r="C27" s="24">
        <f>Março!C55</f>
        <v>290</v>
      </c>
      <c r="D27" s="163">
        <f>Março!D55</f>
        <v>89</v>
      </c>
      <c r="E27" s="196"/>
      <c r="F27" s="163">
        <f>Março!F55</f>
        <v>33</v>
      </c>
      <c r="G27" s="196"/>
      <c r="H27" s="163">
        <f>Março!H55</f>
        <v>168</v>
      </c>
      <c r="I27" s="196"/>
      <c r="O27" s="27"/>
      <c r="P27" s="26"/>
      <c r="Q27" s="26"/>
      <c r="R27" s="26"/>
      <c r="S27" s="26"/>
    </row>
    <row r="28" spans="2:19" ht="15.75">
      <c r="B28" s="23" t="s">
        <v>40</v>
      </c>
      <c r="C28" s="24">
        <f>Abril!C55</f>
        <v>216</v>
      </c>
      <c r="D28" s="163">
        <f>Abril!D55</f>
        <v>0</v>
      </c>
      <c r="E28" s="196"/>
      <c r="F28" s="163">
        <f>Abril!F55</f>
        <v>0</v>
      </c>
      <c r="G28" s="196"/>
      <c r="H28" s="163">
        <f>Abril!H55</f>
        <v>216</v>
      </c>
      <c r="I28" s="196"/>
      <c r="O28" s="27"/>
      <c r="P28" s="26"/>
      <c r="Q28" s="26"/>
      <c r="R28" s="26"/>
      <c r="S28" s="26"/>
    </row>
    <row r="29" spans="2:19" ht="15.75">
      <c r="B29" s="23" t="s">
        <v>41</v>
      </c>
      <c r="C29" s="24">
        <f>Maio!C55</f>
        <v>33</v>
      </c>
      <c r="D29" s="163">
        <f>Maio!D55</f>
        <v>0</v>
      </c>
      <c r="E29" s="196"/>
      <c r="F29" s="163">
        <f>Maio!F55</f>
        <v>0</v>
      </c>
      <c r="G29" s="196"/>
      <c r="H29" s="163">
        <f>Maio!H55</f>
        <v>33</v>
      </c>
      <c r="I29" s="196"/>
      <c r="O29" s="27"/>
      <c r="P29" s="26"/>
      <c r="Q29" s="26"/>
      <c r="R29" s="26"/>
      <c r="S29" s="26"/>
    </row>
    <row r="30" spans="2:19" ht="15.75">
      <c r="B30" s="23" t="s">
        <v>42</v>
      </c>
      <c r="C30" s="24">
        <f>Junho!C55</f>
        <v>4</v>
      </c>
      <c r="D30" s="163">
        <f>Junho!D55</f>
        <v>3</v>
      </c>
      <c r="E30" s="196"/>
      <c r="F30" s="163">
        <f>Junho!F55</f>
        <v>1</v>
      </c>
      <c r="G30" s="196"/>
      <c r="H30" s="163">
        <f>Junho!H55</f>
        <v>0</v>
      </c>
      <c r="I30" s="196"/>
      <c r="O30" s="27"/>
      <c r="P30" s="26"/>
      <c r="Q30" s="26"/>
      <c r="R30" s="26"/>
      <c r="S30" s="26"/>
    </row>
    <row r="31" spans="2:19" ht="15.75">
      <c r="B31" s="23" t="s">
        <v>43</v>
      </c>
      <c r="C31" s="24">
        <f>Julho!C55</f>
        <v>8</v>
      </c>
      <c r="D31" s="163">
        <f>Julho!D55</f>
        <v>4</v>
      </c>
      <c r="E31" s="196"/>
      <c r="F31" s="163">
        <f>Julho!F55</f>
        <v>3</v>
      </c>
      <c r="G31" s="196"/>
      <c r="H31" s="158">
        <f>Julho!H55</f>
        <v>1</v>
      </c>
      <c r="I31" s="158"/>
      <c r="O31" s="27"/>
      <c r="P31" s="26"/>
      <c r="Q31" s="26"/>
      <c r="R31" s="26"/>
      <c r="S31" s="26"/>
    </row>
    <row r="32" spans="2:19" ht="15.75">
      <c r="B32" s="23" t="s">
        <v>44</v>
      </c>
      <c r="C32" s="24">
        <f>Agosto!C56</f>
        <v>18</v>
      </c>
      <c r="D32" s="163">
        <f>Agosto!D56</f>
        <v>14</v>
      </c>
      <c r="E32" s="196">
        <f>Agosto!E56</f>
        <v>0</v>
      </c>
      <c r="F32" s="163">
        <f>Agosto!F56</f>
        <v>4</v>
      </c>
      <c r="G32" s="196">
        <f>Agosto!G56</f>
        <v>0</v>
      </c>
      <c r="H32" s="158">
        <f>Agosto!H56</f>
        <v>0</v>
      </c>
      <c r="I32" s="158">
        <f>Agosto!I56</f>
        <v>0</v>
      </c>
      <c r="O32" s="27"/>
      <c r="P32" s="26"/>
      <c r="Q32" s="26"/>
      <c r="R32" s="26"/>
      <c r="S32" s="26"/>
    </row>
    <row r="33" spans="2:19" ht="15.75">
      <c r="B33" s="23" t="s">
        <v>45</v>
      </c>
      <c r="C33" s="100">
        <f>Setembro!C54</f>
        <v>40</v>
      </c>
      <c r="D33" s="158">
        <f>Setembro!D54</f>
        <v>23</v>
      </c>
      <c r="E33" s="158"/>
      <c r="F33" s="158">
        <f>Setembro!F54</f>
        <v>17</v>
      </c>
      <c r="G33" s="158"/>
      <c r="H33" s="158">
        <f>Setembro!H53</f>
        <v>0</v>
      </c>
      <c r="I33" s="158"/>
      <c r="O33" s="27"/>
      <c r="P33" s="26"/>
      <c r="Q33" s="26"/>
      <c r="R33" s="26"/>
      <c r="S33" s="26"/>
    </row>
    <row r="34" spans="2:19" ht="15.75">
      <c r="B34" s="23" t="s">
        <v>46</v>
      </c>
      <c r="C34" s="100">
        <f>Outubro!C55</f>
        <v>41</v>
      </c>
      <c r="D34" s="158">
        <f>Outubro!D55</f>
        <v>28</v>
      </c>
      <c r="E34" s="158">
        <f>Outubro!E55</f>
        <v>0</v>
      </c>
      <c r="F34" s="158">
        <f>Outubro!F55</f>
        <v>12</v>
      </c>
      <c r="G34" s="158">
        <f>Outubro!G55</f>
        <v>0</v>
      </c>
      <c r="H34" s="158">
        <f>Outubro!H55</f>
        <v>1</v>
      </c>
      <c r="I34" s="158">
        <f>Outubro!I55</f>
        <v>0</v>
      </c>
      <c r="O34" s="27"/>
      <c r="P34" s="26"/>
      <c r="Q34" s="26"/>
      <c r="R34" s="26"/>
      <c r="S34" s="26"/>
    </row>
    <row r="35" spans="2:19" ht="15.75">
      <c r="B35" s="23" t="s">
        <v>47</v>
      </c>
      <c r="C35" s="24">
        <f>Novembro!C55</f>
        <v>39</v>
      </c>
      <c r="D35" s="163">
        <f>Novembro!D55</f>
        <v>24</v>
      </c>
      <c r="E35" s="196">
        <f>Novembro!E55</f>
        <v>0</v>
      </c>
      <c r="F35" s="163">
        <f>Novembro!F55</f>
        <v>15</v>
      </c>
      <c r="G35" s="196">
        <f>Novembro!G55</f>
        <v>0</v>
      </c>
      <c r="H35" s="158">
        <f>Novembro!H55</f>
        <v>0</v>
      </c>
      <c r="I35" s="158">
        <f>Novembro!I55</f>
        <v>0</v>
      </c>
      <c r="O35" s="27"/>
      <c r="P35" s="26"/>
      <c r="Q35" s="26"/>
      <c r="R35" s="26"/>
      <c r="S35" s="26"/>
    </row>
    <row r="36" spans="2:19" ht="15.75">
      <c r="B36" s="23" t="s">
        <v>48</v>
      </c>
      <c r="C36" s="24">
        <f>Dezembro!C62</f>
        <v>33</v>
      </c>
      <c r="D36" s="163">
        <f>Dezembro!D62</f>
        <v>16</v>
      </c>
      <c r="E36" s="196">
        <f>Dezembro!E62</f>
        <v>0</v>
      </c>
      <c r="F36" s="163">
        <f>Dezembro!F62</f>
        <v>17</v>
      </c>
      <c r="G36" s="196">
        <f>Dezembro!G62</f>
        <v>0</v>
      </c>
      <c r="H36" s="158">
        <f>Dezembro!H62</f>
        <v>0</v>
      </c>
      <c r="I36" s="158">
        <f>Dezembro!I62</f>
        <v>0</v>
      </c>
      <c r="O36" s="27"/>
      <c r="P36" s="26"/>
      <c r="Q36" s="26"/>
      <c r="R36" s="26"/>
      <c r="S36" s="26"/>
    </row>
    <row r="37" spans="2:19" ht="15.75" thickBot="1">
      <c r="B37" s="23"/>
      <c r="C37" s="24"/>
      <c r="D37" s="163"/>
      <c r="E37" s="196"/>
      <c r="F37" s="163"/>
      <c r="G37" s="196"/>
      <c r="H37" s="163"/>
      <c r="I37" s="196"/>
      <c r="O37" s="28"/>
      <c r="P37" s="4"/>
      <c r="Q37" s="29"/>
      <c r="R37" s="4"/>
      <c r="S37" s="4"/>
    </row>
    <row r="38" spans="2:9" ht="15.75" thickBot="1">
      <c r="B38" s="35" t="s">
        <v>25</v>
      </c>
      <c r="C38" s="67">
        <f>SUM(C24:C37)</f>
        <v>1081</v>
      </c>
      <c r="D38" s="192">
        <f>SUM(D24:D37)</f>
        <v>436</v>
      </c>
      <c r="E38" s="193"/>
      <c r="F38" s="192">
        <f>SUM(F24:F37)</f>
        <v>182</v>
      </c>
      <c r="G38" s="193"/>
      <c r="H38" s="182">
        <f>SUM(H24:H37)</f>
        <v>463</v>
      </c>
      <c r="I38" s="183"/>
    </row>
    <row r="39" spans="2:9" ht="15">
      <c r="B39" s="10"/>
      <c r="C39" s="10"/>
      <c r="D39" s="189"/>
      <c r="E39" s="189"/>
      <c r="F39" s="189"/>
      <c r="G39" s="189"/>
      <c r="H39" s="10"/>
      <c r="I39" s="10"/>
    </row>
    <row r="40" spans="2:9" ht="15">
      <c r="B40" s="10"/>
      <c r="C40" s="10"/>
      <c r="D40" s="10"/>
      <c r="E40" s="10"/>
      <c r="F40" s="189"/>
      <c r="G40" s="189"/>
      <c r="H40" s="10"/>
      <c r="I40" s="10"/>
    </row>
    <row r="41" spans="2:9" ht="15">
      <c r="B41" s="10"/>
      <c r="C41" s="10"/>
      <c r="D41" s="10"/>
      <c r="E41" s="10"/>
      <c r="F41" s="189"/>
      <c r="G41" s="189"/>
      <c r="H41" s="10"/>
      <c r="I41" s="10"/>
    </row>
    <row r="42" spans="2:9" ht="15">
      <c r="B42" s="10"/>
      <c r="C42" s="10"/>
      <c r="D42" s="10"/>
      <c r="E42" s="10"/>
      <c r="F42" s="189"/>
      <c r="G42" s="189"/>
      <c r="H42" s="10"/>
      <c r="I42" s="10"/>
    </row>
    <row r="43" spans="2:9" ht="15.75" thickBot="1">
      <c r="B43" s="10"/>
      <c r="C43" s="10"/>
      <c r="D43" s="10"/>
      <c r="E43" s="10"/>
      <c r="F43" s="189"/>
      <c r="G43" s="189"/>
      <c r="H43" s="10"/>
      <c r="I43" s="10"/>
    </row>
    <row r="44" spans="2:9" ht="15.75">
      <c r="B44" s="44" t="s">
        <v>31</v>
      </c>
      <c r="C44" s="45"/>
      <c r="D44" s="46"/>
      <c r="E44" s="47"/>
      <c r="F44" s="173" t="s">
        <v>28</v>
      </c>
      <c r="G44" s="174"/>
      <c r="H44" s="174"/>
      <c r="I44" s="175"/>
    </row>
    <row r="45" spans="2:9" ht="15">
      <c r="B45" s="48"/>
      <c r="C45" s="49"/>
      <c r="D45" s="49"/>
      <c r="E45" s="49"/>
      <c r="F45" s="190" t="s">
        <v>32</v>
      </c>
      <c r="G45" s="191"/>
      <c r="H45" s="159" t="s">
        <v>3</v>
      </c>
      <c r="I45" s="160"/>
    </row>
    <row r="46" spans="2:9" ht="15">
      <c r="B46" s="42" t="s">
        <v>29</v>
      </c>
      <c r="C46" s="52">
        <f>Janeiro!C64+Fevereiro!C63+Março!C63+Abril!C63+Maio!C63+Junho!C63+Julho!C61+Agosto!C62+Setembro!C60+Outubro!C61+Novembro!C61+Dezembro!C68</f>
        <v>282</v>
      </c>
      <c r="D46" s="255">
        <f>C46/C49</f>
        <v>0.34987593052109184</v>
      </c>
      <c r="E46" s="256"/>
      <c r="F46" s="157">
        <f>Janeiro!F64+Fevereiro!F63+Março!F63+Abril!F63+Maio!F63+Junho!F63+Julho!F61+Agosto!F62+Setembro!F60+Outubro!F61+Novembro!F61+Dezembro!F68</f>
        <v>85</v>
      </c>
      <c r="G46" s="158"/>
      <c r="H46" s="157">
        <f>Janeiro!H64+Fevereiro!H63+Março!H63+Abril!H63+Maio!H63+Junho!H63+Julho!H61+Agosto!H62+Setembro!H60+Outubro!H61+Novembro!H61+Dezembro!H68</f>
        <v>197</v>
      </c>
      <c r="I46" s="158"/>
    </row>
    <row r="47" spans="2:9" ht="15">
      <c r="B47" s="42" t="s">
        <v>30</v>
      </c>
      <c r="C47" s="119">
        <f>Janeiro!C65+Fevereiro!C64+Março!C64+Abril!C64+Maio!C64+Junho!C64+Julho!C62+Agosto!C63+Setembro!C61+Outubro!C62+Novembro!C62+Dezembro!C69</f>
        <v>324</v>
      </c>
      <c r="D47" s="255">
        <f>C47/C49</f>
        <v>0.40198511166253104</v>
      </c>
      <c r="E47" s="256"/>
      <c r="F47" s="157">
        <f>Janeiro!F65+Fevereiro!F64+Março!F64+Abril!F64+Maio!F64+Junho!F64+Julho!F62+Agosto!F63+Setembro!F61+Outubro!F62+Novembro!F62+Dezembro!F69</f>
        <v>4</v>
      </c>
      <c r="G47" s="158"/>
      <c r="H47" s="157">
        <f>Janeiro!H65+Fevereiro!H64+Março!H64+Abril!H64+Maio!H64+Junho!H64+Julho!H62+Agosto!H63+Setembro!H61+Outubro!H62+Novembro!H62+Dezembro!H69</f>
        <v>315</v>
      </c>
      <c r="I47" s="158"/>
    </row>
    <row r="48" spans="2:9" ht="15.75" thickBot="1">
      <c r="B48" s="43" t="s">
        <v>15</v>
      </c>
      <c r="C48" s="119">
        <f>Janeiro!C66+Fevereiro!C65+Março!C65+Abril!C65+Maio!C65+Junho!C65+Julho!C63+Agosto!C64+Setembro!C62+Outubro!C63+Novembro!C63+Dezembro!C70</f>
        <v>200</v>
      </c>
      <c r="D48" s="253">
        <f>C48/C49</f>
        <v>0.24813895781637718</v>
      </c>
      <c r="E48" s="254"/>
      <c r="F48" s="157">
        <f>Janeiro!F66+Fevereiro!F65+Março!F65+Abril!F65+Maio!F65+Junho!F65+Julho!F63+Agosto!F64+Setembro!F62+Outubro!F63+Novembro!F63+Dezembro!F70</f>
        <v>18</v>
      </c>
      <c r="G48" s="158"/>
      <c r="H48" s="157" t="e">
        <f>Janeiro!H66+Fevereiro!H65+Março!H65+Abril!H65+Maio!H65+Junho!H65+Julho!H63+Agosto!H64+Setembro!H62+Outubro!H63+Novembro!#REF!+Dezembro!H70</f>
        <v>#REF!</v>
      </c>
      <c r="I48" s="158"/>
    </row>
    <row r="49" spans="2:9" ht="15.75" thickBot="1">
      <c r="B49" s="50" t="s">
        <v>33</v>
      </c>
      <c r="C49" s="51">
        <f>SUM(C46:C48)</f>
        <v>806</v>
      </c>
      <c r="D49" s="252">
        <f>SUM(D46:D48)</f>
        <v>1</v>
      </c>
      <c r="E49" s="152"/>
      <c r="F49" s="153">
        <f>SUM(F46:F48)</f>
        <v>107</v>
      </c>
      <c r="G49" s="154"/>
      <c r="H49" s="153" t="e">
        <f>SUM(H46:H48)</f>
        <v>#REF!</v>
      </c>
      <c r="I49" s="154"/>
    </row>
    <row r="50" spans="2:9" ht="15">
      <c r="B50" s="10"/>
      <c r="C50" s="10"/>
      <c r="D50" s="10"/>
      <c r="E50" s="10"/>
      <c r="F50" s="10"/>
      <c r="G50" s="10"/>
      <c r="H50" s="10"/>
      <c r="I50" s="10"/>
    </row>
    <row r="51" spans="2:9" ht="15">
      <c r="B51" s="10"/>
      <c r="C51" s="10"/>
      <c r="D51" s="10"/>
      <c r="E51" s="10"/>
      <c r="F51" s="10"/>
      <c r="G51" s="10"/>
      <c r="H51" s="10"/>
      <c r="I51" s="10"/>
    </row>
    <row r="52" spans="2:9" ht="15">
      <c r="B52" s="10"/>
      <c r="C52" s="10"/>
      <c r="D52" s="10"/>
      <c r="E52" s="10"/>
      <c r="F52" s="10"/>
      <c r="G52" s="10"/>
      <c r="H52" s="10"/>
      <c r="I52" s="10"/>
    </row>
    <row r="53" spans="2:9" ht="15">
      <c r="B53" s="10"/>
      <c r="C53" s="10"/>
      <c r="D53" s="10"/>
      <c r="E53" s="10"/>
      <c r="F53" s="10"/>
      <c r="G53" s="10"/>
      <c r="H53" s="10"/>
      <c r="I53" s="10"/>
    </row>
    <row r="54" spans="2:9" ht="15">
      <c r="B54" s="10"/>
      <c r="C54" s="10"/>
      <c r="D54" s="10"/>
      <c r="E54" s="10"/>
      <c r="F54" s="10"/>
      <c r="G54" s="10"/>
      <c r="H54" s="10"/>
      <c r="I54" s="10"/>
    </row>
    <row r="55" spans="2:9" ht="15">
      <c r="B55" s="10"/>
      <c r="C55" s="10"/>
      <c r="D55" s="10"/>
      <c r="E55" s="10"/>
      <c r="F55" s="10"/>
      <c r="G55" s="10"/>
      <c r="H55" s="10"/>
      <c r="I55" s="10"/>
    </row>
    <row r="56" spans="2:9" ht="15">
      <c r="B56" s="10"/>
      <c r="C56" s="10"/>
      <c r="D56" s="10"/>
      <c r="E56" s="10"/>
      <c r="F56" s="10"/>
      <c r="G56" s="10"/>
      <c r="H56" s="10"/>
      <c r="I56" s="10"/>
    </row>
    <row r="57" spans="2:9" ht="15">
      <c r="B57" s="10"/>
      <c r="C57" s="10"/>
      <c r="D57" s="10"/>
      <c r="E57" s="10"/>
      <c r="F57" s="10"/>
      <c r="G57" s="10"/>
      <c r="H57" s="10"/>
      <c r="I57" s="10"/>
    </row>
    <row r="58" spans="2:9" ht="15">
      <c r="B58" s="10"/>
      <c r="C58" s="10"/>
      <c r="D58" s="10"/>
      <c r="E58" s="10"/>
      <c r="F58" s="10"/>
      <c r="G58" s="10"/>
      <c r="H58" s="10"/>
      <c r="I58" s="10"/>
    </row>
    <row r="59" spans="2:9" ht="15">
      <c r="B59" s="10"/>
      <c r="C59" s="10"/>
      <c r="D59" s="10"/>
      <c r="E59" s="10"/>
      <c r="F59" s="10"/>
      <c r="G59" s="10"/>
      <c r="H59" s="10"/>
      <c r="I59" s="10"/>
    </row>
    <row r="60" spans="2:9" ht="15">
      <c r="B60" s="10"/>
      <c r="C60" s="10"/>
      <c r="D60" s="10"/>
      <c r="E60" s="10"/>
      <c r="F60" s="10"/>
      <c r="G60" s="10"/>
      <c r="H60" s="10"/>
      <c r="I60" s="10"/>
    </row>
    <row r="61" spans="2:9" ht="15">
      <c r="B61" s="10"/>
      <c r="C61" s="10"/>
      <c r="D61" s="10"/>
      <c r="E61" s="10"/>
      <c r="F61" s="10"/>
      <c r="G61" s="10"/>
      <c r="H61" s="10"/>
      <c r="I61" s="10"/>
    </row>
    <row r="62" spans="2:9" ht="15">
      <c r="B62" s="10"/>
      <c r="C62" s="10"/>
      <c r="D62" s="10"/>
      <c r="E62" s="10"/>
      <c r="F62" s="10"/>
      <c r="G62" s="10"/>
      <c r="H62" s="10"/>
      <c r="I62" s="10"/>
    </row>
    <row r="63" spans="2:9" ht="15">
      <c r="B63" s="10"/>
      <c r="C63" s="10"/>
      <c r="D63" s="10"/>
      <c r="E63" s="10"/>
      <c r="F63" s="10"/>
      <c r="G63" s="10"/>
      <c r="H63" s="10"/>
      <c r="I63" s="10"/>
    </row>
    <row r="64" spans="2:9" ht="15">
      <c r="B64" s="10"/>
      <c r="C64" s="10"/>
      <c r="D64" s="10"/>
      <c r="E64" s="10"/>
      <c r="F64" s="10"/>
      <c r="G64" s="10"/>
      <c r="H64" s="10"/>
      <c r="I64" s="10"/>
    </row>
    <row r="65" spans="2:9" ht="15">
      <c r="B65" s="10"/>
      <c r="C65" s="10"/>
      <c r="D65" s="10"/>
      <c r="E65" s="10"/>
      <c r="F65" s="10"/>
      <c r="G65" s="10"/>
      <c r="H65" s="10"/>
      <c r="I65" s="10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  <row r="82" spans="2:9" ht="15">
      <c r="B82" s="10"/>
      <c r="C82" s="10"/>
      <c r="D82" s="10"/>
      <c r="E82" s="10"/>
      <c r="F82" s="10"/>
      <c r="G82" s="10"/>
      <c r="H82" s="10"/>
      <c r="I82" s="10"/>
    </row>
    <row r="83" spans="2:9" ht="15">
      <c r="B83" s="10"/>
      <c r="C83" s="10"/>
      <c r="D83" s="10"/>
      <c r="E83" s="10"/>
      <c r="F83" s="10"/>
      <c r="G83" s="10"/>
      <c r="H83" s="10"/>
      <c r="I83" s="10"/>
    </row>
    <row r="84" spans="2:9" ht="15">
      <c r="B84" s="10"/>
      <c r="C84" s="10"/>
      <c r="D84" s="10"/>
      <c r="E84" s="10"/>
      <c r="F84" s="10"/>
      <c r="G84" s="10"/>
      <c r="H84" s="10"/>
      <c r="I84" s="10"/>
    </row>
    <row r="85" spans="2:9" ht="15">
      <c r="B85" s="10"/>
      <c r="C85" s="10"/>
      <c r="D85" s="10"/>
      <c r="E85" s="10"/>
      <c r="F85" s="10"/>
      <c r="G85" s="10"/>
      <c r="H85" s="10"/>
      <c r="I85" s="10"/>
    </row>
    <row r="86" spans="2:9" ht="15">
      <c r="B86" s="10"/>
      <c r="C86" s="10"/>
      <c r="D86" s="10"/>
      <c r="E86" s="10"/>
      <c r="F86" s="10"/>
      <c r="G86" s="10"/>
      <c r="H86" s="10"/>
      <c r="I86" s="10"/>
    </row>
    <row r="87" spans="2:9" ht="15">
      <c r="B87" s="10"/>
      <c r="C87" s="10"/>
      <c r="D87" s="10"/>
      <c r="E87" s="10"/>
      <c r="F87" s="10"/>
      <c r="G87" s="10"/>
      <c r="H87" s="10"/>
      <c r="I87" s="10"/>
    </row>
    <row r="88" spans="2:9" ht="15">
      <c r="B88" s="10"/>
      <c r="C88" s="10"/>
      <c r="D88" s="10"/>
      <c r="E88" s="10"/>
      <c r="F88" s="10"/>
      <c r="G88" s="10"/>
      <c r="H88" s="10"/>
      <c r="I88" s="10"/>
    </row>
    <row r="89" spans="2:9" ht="15">
      <c r="B89" s="10"/>
      <c r="C89" s="10"/>
      <c r="D89" s="10"/>
      <c r="E89" s="10"/>
      <c r="F89" s="10"/>
      <c r="G89" s="10"/>
      <c r="H89" s="10"/>
      <c r="I89" s="10"/>
    </row>
    <row r="90" spans="2:9" ht="15">
      <c r="B90" s="10"/>
      <c r="C90" s="10"/>
      <c r="D90" s="10"/>
      <c r="E90" s="10"/>
      <c r="F90" s="10"/>
      <c r="G90" s="10"/>
      <c r="H90" s="10"/>
      <c r="I90" s="10"/>
    </row>
    <row r="91" spans="2:9" ht="15">
      <c r="B91" s="10"/>
      <c r="C91" s="10"/>
      <c r="D91" s="10"/>
      <c r="E91" s="10"/>
      <c r="F91" s="10"/>
      <c r="G91" s="10"/>
      <c r="H91" s="10"/>
      <c r="I91" s="10"/>
    </row>
    <row r="92" spans="2:9" ht="15">
      <c r="B92" s="10"/>
      <c r="C92" s="10"/>
      <c r="D92" s="10"/>
      <c r="E92" s="10"/>
      <c r="F92" s="10"/>
      <c r="G92" s="10"/>
      <c r="H92" s="10"/>
      <c r="I92" s="10"/>
    </row>
    <row r="93" spans="2:9" ht="15">
      <c r="B93" s="10"/>
      <c r="C93" s="10"/>
      <c r="D93" s="10"/>
      <c r="E93" s="10"/>
      <c r="F93" s="10"/>
      <c r="G93" s="10"/>
      <c r="H93" s="10"/>
      <c r="I93" s="10"/>
    </row>
    <row r="94" spans="2:9" ht="15">
      <c r="B94" s="10"/>
      <c r="C94" s="10"/>
      <c r="D94" s="10"/>
      <c r="E94" s="10"/>
      <c r="F94" s="10"/>
      <c r="G94" s="10"/>
      <c r="H94" s="10"/>
      <c r="I94" s="10"/>
    </row>
    <row r="95" spans="2:9" ht="15">
      <c r="B95" s="10"/>
      <c r="C95" s="10"/>
      <c r="D95" s="10"/>
      <c r="E95" s="10"/>
      <c r="F95" s="10"/>
      <c r="G95" s="10"/>
      <c r="H95" s="10"/>
      <c r="I95" s="10"/>
    </row>
    <row r="96" spans="2:9" ht="15">
      <c r="B96" s="10"/>
      <c r="C96" s="10"/>
      <c r="D96" s="10"/>
      <c r="E96" s="10"/>
      <c r="F96" s="10"/>
      <c r="G96" s="10"/>
      <c r="H96" s="10"/>
      <c r="I96" s="10"/>
    </row>
    <row r="97" spans="2:9" ht="15">
      <c r="B97" s="10"/>
      <c r="C97" s="10"/>
      <c r="D97" s="10"/>
      <c r="E97" s="10"/>
      <c r="F97" s="10"/>
      <c r="G97" s="10"/>
      <c r="H97" s="10"/>
      <c r="I97" s="10"/>
    </row>
    <row r="98" spans="2:9" ht="15">
      <c r="B98" s="10"/>
      <c r="C98" s="10"/>
      <c r="D98" s="10"/>
      <c r="E98" s="10"/>
      <c r="F98" s="10"/>
      <c r="G98" s="10"/>
      <c r="H98" s="10"/>
      <c r="I98" s="10"/>
    </row>
    <row r="99" spans="2:9" ht="15">
      <c r="B99" s="10"/>
      <c r="C99" s="10"/>
      <c r="D99" s="10"/>
      <c r="E99" s="10"/>
      <c r="F99" s="10"/>
      <c r="G99" s="10"/>
      <c r="H99" s="10"/>
      <c r="I99" s="10"/>
    </row>
    <row r="100" spans="2:9" ht="15">
      <c r="B100" s="10"/>
      <c r="C100" s="10"/>
      <c r="D100" s="10"/>
      <c r="E100" s="10"/>
      <c r="F100" s="10"/>
      <c r="G100" s="10"/>
      <c r="H100" s="10"/>
      <c r="I100" s="10"/>
    </row>
    <row r="101" spans="2:9" ht="15">
      <c r="B101" s="10"/>
      <c r="C101" s="10"/>
      <c r="D101" s="10"/>
      <c r="E101" s="10"/>
      <c r="F101" s="10"/>
      <c r="G101" s="10"/>
      <c r="H101" s="10"/>
      <c r="I101" s="10"/>
    </row>
    <row r="102" spans="2:9" ht="15">
      <c r="B102" s="10"/>
      <c r="C102" s="10"/>
      <c r="D102" s="10"/>
      <c r="E102" s="10"/>
      <c r="F102" s="10"/>
      <c r="G102" s="10"/>
      <c r="H102" s="10"/>
      <c r="I102" s="10"/>
    </row>
    <row r="103" spans="2:9" ht="15">
      <c r="B103" s="10"/>
      <c r="C103" s="10"/>
      <c r="D103" s="10"/>
      <c r="E103" s="10"/>
      <c r="F103" s="10"/>
      <c r="G103" s="10"/>
      <c r="H103" s="10"/>
      <c r="I103" s="10"/>
    </row>
    <row r="104" spans="2:9" ht="15">
      <c r="B104" s="10"/>
      <c r="C104" s="10"/>
      <c r="D104" s="10"/>
      <c r="E104" s="10"/>
      <c r="F104" s="10"/>
      <c r="G104" s="10"/>
      <c r="H104" s="10"/>
      <c r="I104" s="10"/>
    </row>
    <row r="105" spans="2:9" ht="15">
      <c r="B105" s="10"/>
      <c r="C105" s="10"/>
      <c r="D105" s="10"/>
      <c r="E105" s="10"/>
      <c r="F105" s="10"/>
      <c r="G105" s="10"/>
      <c r="H105" s="10"/>
      <c r="I105" s="10"/>
    </row>
    <row r="106" spans="2:9" ht="15">
      <c r="B106" s="10"/>
      <c r="C106" s="10"/>
      <c r="D106" s="10"/>
      <c r="E106" s="10"/>
      <c r="F106" s="10"/>
      <c r="G106" s="10"/>
      <c r="H106" s="10"/>
      <c r="I106" s="10"/>
    </row>
    <row r="107" spans="2:9" ht="15">
      <c r="B107" s="10"/>
      <c r="C107" s="10"/>
      <c r="D107" s="10"/>
      <c r="E107" s="10"/>
      <c r="F107" s="10"/>
      <c r="G107" s="10"/>
      <c r="H107" s="10"/>
      <c r="I107" s="10"/>
    </row>
    <row r="108" spans="2:9" ht="15">
      <c r="B108" s="10"/>
      <c r="C108" s="10"/>
      <c r="D108" s="10"/>
      <c r="E108" s="10"/>
      <c r="F108" s="10"/>
      <c r="G108" s="10"/>
      <c r="H108" s="10"/>
      <c r="I108" s="10"/>
    </row>
    <row r="109" spans="2:9" ht="15">
      <c r="B109" s="10"/>
      <c r="C109" s="10"/>
      <c r="D109" s="10"/>
      <c r="E109" s="10"/>
      <c r="F109" s="10"/>
      <c r="G109" s="10"/>
      <c r="H109" s="10"/>
      <c r="I109" s="10"/>
    </row>
    <row r="110" spans="2:9" ht="15">
      <c r="B110" s="10"/>
      <c r="C110" s="10"/>
      <c r="D110" s="10"/>
      <c r="E110" s="10"/>
      <c r="F110" s="10"/>
      <c r="G110" s="10"/>
      <c r="H110" s="10"/>
      <c r="I110" s="10"/>
    </row>
    <row r="111" spans="2:9" ht="15">
      <c r="B111" s="10"/>
      <c r="C111" s="10"/>
      <c r="D111" s="10"/>
      <c r="E111" s="10"/>
      <c r="F111" s="10"/>
      <c r="G111" s="10"/>
      <c r="H111" s="10"/>
      <c r="I111" s="10"/>
    </row>
    <row r="112" spans="2:9" ht="15">
      <c r="B112" s="10"/>
      <c r="C112" s="10"/>
      <c r="D112" s="10"/>
      <c r="E112" s="10"/>
      <c r="F112" s="10"/>
      <c r="G112" s="10"/>
      <c r="H112" s="10"/>
      <c r="I112" s="10"/>
    </row>
    <row r="113" spans="2:9" ht="15">
      <c r="B113" s="10"/>
      <c r="C113" s="10"/>
      <c r="D113" s="10"/>
      <c r="E113" s="10"/>
      <c r="F113" s="10"/>
      <c r="G113" s="10"/>
      <c r="H113" s="10"/>
      <c r="I113" s="10"/>
    </row>
  </sheetData>
  <sheetProtection/>
  <mergeCells count="93">
    <mergeCell ref="E10:F10"/>
    <mergeCell ref="G10:H10"/>
    <mergeCell ref="B7:I7"/>
    <mergeCell ref="E12:F12"/>
    <mergeCell ref="G12:H12"/>
    <mergeCell ref="B3:I3"/>
    <mergeCell ref="B4:I4"/>
    <mergeCell ref="E8:F8"/>
    <mergeCell ref="E9:F9"/>
    <mergeCell ref="G9:H9"/>
    <mergeCell ref="B20:G20"/>
    <mergeCell ref="E11:F11"/>
    <mergeCell ref="G11:H11"/>
    <mergeCell ref="B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B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4:E34"/>
    <mergeCell ref="F34:G34"/>
    <mergeCell ref="H34:I34"/>
    <mergeCell ref="D33:E33"/>
    <mergeCell ref="F33:G33"/>
    <mergeCell ref="H33:I33"/>
    <mergeCell ref="D37:E37"/>
    <mergeCell ref="F37:G37"/>
    <mergeCell ref="H37:I37"/>
    <mergeCell ref="D35:E35"/>
    <mergeCell ref="F35:G35"/>
    <mergeCell ref="H35:I35"/>
    <mergeCell ref="D36:E36"/>
    <mergeCell ref="F36:G36"/>
    <mergeCell ref="H36:I36"/>
    <mergeCell ref="F43:G43"/>
    <mergeCell ref="F44:I44"/>
    <mergeCell ref="D38:E38"/>
    <mergeCell ref="F38:G38"/>
    <mergeCell ref="H38:I38"/>
    <mergeCell ref="D39:E39"/>
    <mergeCell ref="F39:G39"/>
    <mergeCell ref="F40:G40"/>
    <mergeCell ref="F41:G41"/>
    <mergeCell ref="F42:G42"/>
    <mergeCell ref="H45:I45"/>
    <mergeCell ref="H48:I48"/>
    <mergeCell ref="H47:I47"/>
    <mergeCell ref="H46:I46"/>
    <mergeCell ref="F49:G49"/>
    <mergeCell ref="F45:G45"/>
    <mergeCell ref="D49:E49"/>
    <mergeCell ref="H49:I49"/>
    <mergeCell ref="F48:G48"/>
    <mergeCell ref="F47:G47"/>
    <mergeCell ref="F46:G46"/>
    <mergeCell ref="D48:E48"/>
    <mergeCell ref="D47:E47"/>
    <mergeCell ref="D46:E4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PageLayoutView="0" workbookViewId="0" topLeftCell="A28">
      <selection activeCell="D55" sqref="D55:E55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65" t="s">
        <v>0</v>
      </c>
      <c r="C3" s="166"/>
      <c r="D3" s="166"/>
      <c r="E3" s="166"/>
      <c r="F3" s="166"/>
      <c r="G3" s="166"/>
      <c r="H3" s="166"/>
      <c r="I3" s="167"/>
    </row>
    <row r="4" spans="2:9" ht="24" thickBot="1">
      <c r="B4" s="184">
        <v>43862</v>
      </c>
      <c r="C4" s="185"/>
      <c r="D4" s="185"/>
      <c r="E4" s="185"/>
      <c r="F4" s="185"/>
      <c r="G4" s="185"/>
      <c r="H4" s="185"/>
      <c r="I4" s="18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68" t="s">
        <v>26</v>
      </c>
      <c r="C7" s="169"/>
      <c r="D7" s="169"/>
      <c r="E7" s="169"/>
      <c r="F7" s="169"/>
      <c r="G7" s="169"/>
      <c r="H7" s="169"/>
      <c r="I7" s="170"/>
    </row>
    <row r="8" spans="2:9" ht="15">
      <c r="B8" s="57" t="s">
        <v>23</v>
      </c>
      <c r="C8" s="39" t="s">
        <v>22</v>
      </c>
      <c r="D8" s="36" t="s">
        <v>1</v>
      </c>
      <c r="E8" s="194" t="s">
        <v>2</v>
      </c>
      <c r="F8" s="195"/>
      <c r="G8" s="40" t="s">
        <v>16</v>
      </c>
      <c r="H8" s="37"/>
      <c r="I8" s="73">
        <f>D12</f>
        <v>166</v>
      </c>
    </row>
    <row r="9" spans="2:9" ht="15">
      <c r="B9" s="38" t="s">
        <v>14</v>
      </c>
      <c r="C9" s="13" t="s">
        <v>3</v>
      </c>
      <c r="D9" s="54">
        <v>153</v>
      </c>
      <c r="E9" s="163">
        <v>8</v>
      </c>
      <c r="F9" s="196"/>
      <c r="G9" s="199" t="s">
        <v>18</v>
      </c>
      <c r="H9" s="200"/>
      <c r="I9" s="74">
        <f>D9/SUM(D9:E9)</f>
        <v>0.9503105590062112</v>
      </c>
    </row>
    <row r="10" spans="2:9" ht="15">
      <c r="B10" s="38" t="s">
        <v>12</v>
      </c>
      <c r="C10" s="13" t="s">
        <v>4</v>
      </c>
      <c r="D10" s="54">
        <v>5</v>
      </c>
      <c r="E10" s="163">
        <v>8</v>
      </c>
      <c r="F10" s="196"/>
      <c r="G10" s="199" t="s">
        <v>17</v>
      </c>
      <c r="H10" s="200"/>
      <c r="I10" s="74">
        <f>D10/SUM(D10:E10)</f>
        <v>0.38461538461538464</v>
      </c>
    </row>
    <row r="11" spans="2:11" ht="15">
      <c r="B11" s="53" t="s">
        <v>34</v>
      </c>
      <c r="C11" s="13" t="s">
        <v>15</v>
      </c>
      <c r="D11" s="54">
        <v>8</v>
      </c>
      <c r="E11" s="163">
        <v>3</v>
      </c>
      <c r="F11" s="196"/>
      <c r="G11" s="197" t="s">
        <v>50</v>
      </c>
      <c r="H11" s="198"/>
      <c r="I11" s="74">
        <f>D11/SUM(D11:E11)</f>
        <v>0.7272727272727273</v>
      </c>
      <c r="K11" t="s">
        <v>49</v>
      </c>
    </row>
    <row r="12" spans="2:9" ht="15">
      <c r="B12" s="88">
        <v>185</v>
      </c>
      <c r="C12" s="65" t="s">
        <v>36</v>
      </c>
      <c r="D12" s="22">
        <f>SUM(D9:D11)</f>
        <v>166</v>
      </c>
      <c r="E12" s="206">
        <f>SUM(E9:E11)</f>
        <v>19</v>
      </c>
      <c r="F12" s="207"/>
      <c r="G12" s="208" t="s">
        <v>19</v>
      </c>
      <c r="H12" s="209"/>
      <c r="I12" s="75">
        <f>D12/SUM(D12:E12)</f>
        <v>0.8972972972972973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201" t="s">
        <v>5</v>
      </c>
      <c r="C14" s="169"/>
      <c r="D14" s="169"/>
      <c r="E14" s="169"/>
      <c r="F14" s="169"/>
      <c r="G14" s="169"/>
      <c r="H14" s="169"/>
      <c r="I14" s="170"/>
    </row>
    <row r="15" spans="2:9" ht="75" customHeight="1">
      <c r="B15" s="21" t="s">
        <v>6</v>
      </c>
      <c r="C15" s="202" t="s">
        <v>20</v>
      </c>
      <c r="D15" s="204"/>
      <c r="E15" s="202" t="s">
        <v>21</v>
      </c>
      <c r="F15" s="203"/>
      <c r="G15" s="15" t="s">
        <v>7</v>
      </c>
      <c r="H15" s="210" t="s">
        <v>8</v>
      </c>
      <c r="I15" s="210"/>
    </row>
    <row r="16" spans="2:9" ht="15">
      <c r="B16" s="22">
        <f>F55</f>
        <v>55</v>
      </c>
      <c r="C16" s="158">
        <v>5</v>
      </c>
      <c r="D16" s="158"/>
      <c r="E16" s="158">
        <v>25</v>
      </c>
      <c r="F16" s="158"/>
      <c r="G16" s="54">
        <v>25</v>
      </c>
      <c r="H16" s="158"/>
      <c r="I16" s="158"/>
    </row>
    <row r="17" spans="2:9" ht="15">
      <c r="B17" s="62">
        <f>C17+E17+G17+H17</f>
        <v>1</v>
      </c>
      <c r="C17" s="211">
        <f>C16/B16</f>
        <v>0.09090909090909091</v>
      </c>
      <c r="D17" s="211"/>
      <c r="E17" s="211">
        <f>E16/B16</f>
        <v>0.45454545454545453</v>
      </c>
      <c r="F17" s="211"/>
      <c r="G17" s="62">
        <f>G16/B16</f>
        <v>0.45454545454545453</v>
      </c>
      <c r="H17" s="211">
        <f>H16/B16</f>
        <v>0</v>
      </c>
      <c r="I17" s="211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71" t="s">
        <v>27</v>
      </c>
      <c r="C20" s="172"/>
      <c r="D20" s="172"/>
      <c r="E20" s="172"/>
      <c r="F20" s="172"/>
      <c r="G20" s="172"/>
      <c r="H20" s="76">
        <v>7</v>
      </c>
      <c r="I20" s="63">
        <f>H20/SUM(D12:E12)</f>
        <v>0.03783783783783784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212" t="s">
        <v>9</v>
      </c>
      <c r="C22" s="213"/>
      <c r="D22" s="213"/>
      <c r="E22" s="213"/>
      <c r="F22" s="213"/>
      <c r="G22" s="213"/>
      <c r="H22" s="213"/>
      <c r="I22" s="213"/>
    </row>
    <row r="23" spans="2:9" ht="16.5" thickBot="1">
      <c r="B23" s="18" t="s">
        <v>10</v>
      </c>
      <c r="C23" s="18" t="s">
        <v>11</v>
      </c>
      <c r="D23" s="218" t="s">
        <v>12</v>
      </c>
      <c r="E23" s="219"/>
      <c r="F23" s="216" t="s">
        <v>24</v>
      </c>
      <c r="G23" s="217"/>
      <c r="H23" s="214" t="s">
        <v>13</v>
      </c>
      <c r="I23" s="215"/>
    </row>
    <row r="24" spans="2:9" ht="15">
      <c r="B24" s="68">
        <v>43864</v>
      </c>
      <c r="C24" s="128">
        <v>16</v>
      </c>
      <c r="D24" s="180">
        <v>13</v>
      </c>
      <c r="E24" s="181"/>
      <c r="F24" s="220">
        <v>2</v>
      </c>
      <c r="G24" s="221"/>
      <c r="H24" s="180">
        <v>1</v>
      </c>
      <c r="I24" s="181"/>
    </row>
    <row r="25" spans="2:9" ht="15">
      <c r="B25" s="68">
        <v>43865</v>
      </c>
      <c r="C25" s="128">
        <v>15</v>
      </c>
      <c r="D25" s="180">
        <v>7</v>
      </c>
      <c r="E25" s="181"/>
      <c r="F25" s="180">
        <v>8</v>
      </c>
      <c r="G25" s="181"/>
      <c r="H25" s="180"/>
      <c r="I25" s="181"/>
    </row>
    <row r="26" spans="2:9" ht="15">
      <c r="B26" s="68">
        <v>43866</v>
      </c>
      <c r="C26" s="128">
        <v>18</v>
      </c>
      <c r="D26" s="180">
        <v>13</v>
      </c>
      <c r="E26" s="181"/>
      <c r="F26" s="180">
        <v>4</v>
      </c>
      <c r="G26" s="181"/>
      <c r="H26" s="180">
        <v>1</v>
      </c>
      <c r="I26" s="181"/>
    </row>
    <row r="27" spans="2:9" ht="15">
      <c r="B27" s="68">
        <v>43867</v>
      </c>
      <c r="C27" s="128">
        <v>18</v>
      </c>
      <c r="D27" s="180">
        <v>14</v>
      </c>
      <c r="E27" s="181"/>
      <c r="F27" s="180">
        <v>1</v>
      </c>
      <c r="G27" s="181"/>
      <c r="H27" s="180">
        <v>3</v>
      </c>
      <c r="I27" s="181"/>
    </row>
    <row r="28" spans="2:9" ht="15">
      <c r="B28" s="68">
        <v>43868</v>
      </c>
      <c r="C28" s="128">
        <v>15</v>
      </c>
      <c r="D28" s="180">
        <v>10</v>
      </c>
      <c r="E28" s="181"/>
      <c r="F28" s="180">
        <v>4</v>
      </c>
      <c r="G28" s="181"/>
      <c r="H28" s="180">
        <v>1</v>
      </c>
      <c r="I28" s="181"/>
    </row>
    <row r="29" spans="2:9" ht="15">
      <c r="B29" s="120">
        <v>43869</v>
      </c>
      <c r="C29" s="135"/>
      <c r="D29" s="187"/>
      <c r="E29" s="188"/>
      <c r="F29" s="131"/>
      <c r="G29" s="132"/>
      <c r="H29" s="187"/>
      <c r="I29" s="188"/>
    </row>
    <row r="30" spans="2:9" ht="15">
      <c r="B30" s="120">
        <v>43870</v>
      </c>
      <c r="C30" s="135"/>
      <c r="D30" s="187"/>
      <c r="E30" s="188"/>
      <c r="F30" s="131"/>
      <c r="G30" s="132"/>
      <c r="H30" s="187"/>
      <c r="I30" s="188"/>
    </row>
    <row r="31" spans="2:9" ht="15">
      <c r="B31" s="68">
        <v>43871</v>
      </c>
      <c r="C31" s="128">
        <v>15</v>
      </c>
      <c r="D31" s="180"/>
      <c r="E31" s="181"/>
      <c r="F31" s="129"/>
      <c r="G31" s="130"/>
      <c r="H31" s="180">
        <v>15</v>
      </c>
      <c r="I31" s="181"/>
    </row>
    <row r="32" spans="2:9" ht="15">
      <c r="B32" s="68">
        <v>43872</v>
      </c>
      <c r="C32" s="128">
        <v>15</v>
      </c>
      <c r="D32" s="180">
        <v>10</v>
      </c>
      <c r="E32" s="181"/>
      <c r="F32" s="180">
        <v>5</v>
      </c>
      <c r="G32" s="181"/>
      <c r="H32" s="126"/>
      <c r="I32" s="127"/>
    </row>
    <row r="33" spans="2:9" ht="15">
      <c r="B33" s="68">
        <v>43873</v>
      </c>
      <c r="C33" s="128">
        <v>18</v>
      </c>
      <c r="D33" s="180">
        <v>16</v>
      </c>
      <c r="E33" s="181"/>
      <c r="F33" s="180">
        <v>2</v>
      </c>
      <c r="G33" s="181"/>
      <c r="H33" s="126"/>
      <c r="I33" s="127"/>
    </row>
    <row r="34" spans="2:9" ht="15">
      <c r="B34" s="68">
        <v>43874</v>
      </c>
      <c r="C34" s="128">
        <v>18</v>
      </c>
      <c r="D34" s="180">
        <v>12</v>
      </c>
      <c r="E34" s="181"/>
      <c r="F34" s="180">
        <v>3</v>
      </c>
      <c r="G34" s="181"/>
      <c r="H34" s="180">
        <v>3</v>
      </c>
      <c r="I34" s="181"/>
    </row>
    <row r="35" spans="2:9" ht="15">
      <c r="B35" s="68">
        <v>43875</v>
      </c>
      <c r="C35" s="128">
        <v>15</v>
      </c>
      <c r="D35" s="180">
        <v>7</v>
      </c>
      <c r="E35" s="181"/>
      <c r="F35" s="180">
        <v>7</v>
      </c>
      <c r="G35" s="181"/>
      <c r="H35" s="180">
        <v>1</v>
      </c>
      <c r="I35" s="181"/>
    </row>
    <row r="36" spans="2:9" ht="15">
      <c r="B36" s="120">
        <v>43876</v>
      </c>
      <c r="C36" s="135"/>
      <c r="D36" s="187"/>
      <c r="E36" s="188"/>
      <c r="F36" s="131"/>
      <c r="G36" s="132"/>
      <c r="H36" s="187"/>
      <c r="I36" s="188"/>
    </row>
    <row r="37" spans="2:9" ht="15">
      <c r="B37" s="120">
        <v>43877</v>
      </c>
      <c r="C37" s="121"/>
      <c r="D37" s="187"/>
      <c r="E37" s="188"/>
      <c r="F37" s="131"/>
      <c r="G37" s="132"/>
      <c r="H37" s="187"/>
      <c r="I37" s="188"/>
    </row>
    <row r="38" spans="2:9" ht="15">
      <c r="B38" s="68">
        <v>43878</v>
      </c>
      <c r="C38" s="69">
        <v>16</v>
      </c>
      <c r="D38" s="180">
        <v>9</v>
      </c>
      <c r="E38" s="181"/>
      <c r="F38" s="180">
        <v>6</v>
      </c>
      <c r="G38" s="181"/>
      <c r="H38" s="180">
        <v>1</v>
      </c>
      <c r="I38" s="181"/>
    </row>
    <row r="39" spans="2:9" ht="15">
      <c r="B39" s="68">
        <v>43879</v>
      </c>
      <c r="C39" s="69">
        <v>11</v>
      </c>
      <c r="D39" s="180">
        <v>11</v>
      </c>
      <c r="E39" s="181"/>
      <c r="F39" s="124"/>
      <c r="G39" s="125"/>
      <c r="H39" s="126"/>
      <c r="I39" s="127"/>
    </row>
    <row r="40" spans="2:9" ht="15">
      <c r="B40" s="68">
        <v>43880</v>
      </c>
      <c r="C40" s="69">
        <v>18</v>
      </c>
      <c r="D40" s="180">
        <v>15</v>
      </c>
      <c r="E40" s="181"/>
      <c r="F40" s="180">
        <v>1</v>
      </c>
      <c r="G40" s="181"/>
      <c r="H40" s="180">
        <v>2</v>
      </c>
      <c r="I40" s="181"/>
    </row>
    <row r="41" spans="2:9" ht="15">
      <c r="B41" s="68">
        <v>43881</v>
      </c>
      <c r="C41" s="69">
        <v>18</v>
      </c>
      <c r="D41" s="180">
        <v>13</v>
      </c>
      <c r="E41" s="181"/>
      <c r="F41" s="180">
        <v>4</v>
      </c>
      <c r="G41" s="181"/>
      <c r="H41" s="180">
        <v>1</v>
      </c>
      <c r="I41" s="181"/>
    </row>
    <row r="42" spans="2:9" ht="15">
      <c r="B42" s="68">
        <v>43882</v>
      </c>
      <c r="C42" s="69">
        <v>16</v>
      </c>
      <c r="D42" s="180">
        <v>10</v>
      </c>
      <c r="E42" s="181"/>
      <c r="F42" s="180">
        <v>4</v>
      </c>
      <c r="G42" s="181"/>
      <c r="H42" s="180">
        <v>2</v>
      </c>
      <c r="I42" s="181"/>
    </row>
    <row r="43" spans="2:9" ht="15">
      <c r="B43" s="120">
        <v>43883</v>
      </c>
      <c r="C43" s="121"/>
      <c r="D43" s="187"/>
      <c r="E43" s="188"/>
      <c r="F43" s="131"/>
      <c r="G43" s="132"/>
      <c r="H43" s="187"/>
      <c r="I43" s="188"/>
    </row>
    <row r="44" spans="2:9" ht="15">
      <c r="B44" s="120">
        <v>43884</v>
      </c>
      <c r="C44" s="121"/>
      <c r="D44" s="187"/>
      <c r="E44" s="188"/>
      <c r="F44" s="131"/>
      <c r="G44" s="132"/>
      <c r="H44" s="187"/>
      <c r="I44" s="188"/>
    </row>
    <row r="45" spans="2:9" ht="15">
      <c r="B45" s="120">
        <v>43885</v>
      </c>
      <c r="C45" s="121"/>
      <c r="D45" s="187"/>
      <c r="E45" s="188"/>
      <c r="F45" s="131"/>
      <c r="G45" s="132"/>
      <c r="H45" s="187"/>
      <c r="I45" s="188"/>
    </row>
    <row r="46" spans="2:9" ht="15">
      <c r="B46" s="120">
        <v>43886</v>
      </c>
      <c r="C46" s="121"/>
      <c r="D46" s="187"/>
      <c r="E46" s="188"/>
      <c r="F46" s="131"/>
      <c r="G46" s="132"/>
      <c r="H46" s="187"/>
      <c r="I46" s="188"/>
    </row>
    <row r="47" spans="2:9" ht="15">
      <c r="B47" s="120">
        <v>43887</v>
      </c>
      <c r="C47" s="121"/>
      <c r="D47" s="187"/>
      <c r="E47" s="188"/>
      <c r="F47" s="131"/>
      <c r="G47" s="132"/>
      <c r="H47" s="187"/>
      <c r="I47" s="188"/>
    </row>
    <row r="48" spans="2:9" ht="15">
      <c r="B48" s="68">
        <v>43888</v>
      </c>
      <c r="C48" s="69">
        <v>18</v>
      </c>
      <c r="D48" s="180">
        <v>13</v>
      </c>
      <c r="E48" s="181"/>
      <c r="F48" s="180">
        <v>2</v>
      </c>
      <c r="G48" s="181"/>
      <c r="H48" s="180">
        <v>3</v>
      </c>
      <c r="I48" s="181"/>
    </row>
    <row r="49" spans="2:9" ht="15">
      <c r="B49" s="68">
        <v>43889</v>
      </c>
      <c r="C49" s="69">
        <v>15</v>
      </c>
      <c r="D49" s="180">
        <v>12</v>
      </c>
      <c r="E49" s="181"/>
      <c r="F49" s="180">
        <v>2</v>
      </c>
      <c r="G49" s="181"/>
      <c r="H49" s="180">
        <v>1</v>
      </c>
      <c r="I49" s="181"/>
    </row>
    <row r="50" spans="2:9" ht="15">
      <c r="B50" s="68"/>
      <c r="C50" s="69"/>
      <c r="D50" s="180"/>
      <c r="E50" s="181"/>
      <c r="F50" s="129"/>
      <c r="G50" s="130"/>
      <c r="H50" s="180"/>
      <c r="I50" s="181"/>
    </row>
    <row r="51" spans="2:9" ht="15">
      <c r="B51" s="68"/>
      <c r="C51" s="69"/>
      <c r="D51" s="180"/>
      <c r="E51" s="181"/>
      <c r="F51" s="129"/>
      <c r="G51" s="130"/>
      <c r="H51" s="180"/>
      <c r="I51" s="181"/>
    </row>
    <row r="52" spans="2:9" ht="15">
      <c r="B52" s="68"/>
      <c r="C52" s="69"/>
      <c r="D52" s="180"/>
      <c r="E52" s="181"/>
      <c r="F52" s="129"/>
      <c r="G52" s="130"/>
      <c r="H52" s="180"/>
      <c r="I52" s="181"/>
    </row>
    <row r="53" spans="2:9" ht="15">
      <c r="B53" s="68"/>
      <c r="C53" s="69"/>
      <c r="D53" s="180"/>
      <c r="E53" s="181"/>
      <c r="F53" s="129"/>
      <c r="G53" s="130"/>
      <c r="H53" s="180"/>
      <c r="I53" s="181"/>
    </row>
    <row r="54" spans="2:9" ht="15.75" thickBot="1">
      <c r="B54" s="34"/>
      <c r="C54" s="34"/>
      <c r="D54" s="222"/>
      <c r="E54" s="222"/>
      <c r="F54" s="133"/>
      <c r="G54" s="134"/>
      <c r="H54" s="223"/>
      <c r="I54" s="223"/>
    </row>
    <row r="55" spans="2:9" ht="15.75" thickBot="1">
      <c r="B55" s="35" t="s">
        <v>25</v>
      </c>
      <c r="C55" s="67">
        <f>SUM(C24:C54)</f>
        <v>275</v>
      </c>
      <c r="D55" s="192">
        <f>SUM(D24:D54)</f>
        <v>185</v>
      </c>
      <c r="E55" s="193"/>
      <c r="F55" s="192">
        <f>SUM(F24:F54)</f>
        <v>55</v>
      </c>
      <c r="G55" s="193"/>
      <c r="H55" s="182">
        <f>SUM(H24:H54)</f>
        <v>35</v>
      </c>
      <c r="I55" s="183"/>
    </row>
    <row r="56" spans="2:9" ht="15">
      <c r="B56" s="10"/>
      <c r="C56" s="10"/>
      <c r="D56" s="189"/>
      <c r="E56" s="189"/>
      <c r="F56" s="189"/>
      <c r="G56" s="189"/>
      <c r="H56" s="10"/>
      <c r="I56" s="10"/>
    </row>
    <row r="57" spans="2:9" ht="15">
      <c r="B57" s="10"/>
      <c r="C57" s="10"/>
      <c r="D57" s="10"/>
      <c r="E57" s="10"/>
      <c r="F57" s="189"/>
      <c r="G57" s="189"/>
      <c r="H57" s="10"/>
      <c r="I57" s="10"/>
    </row>
    <row r="58" spans="2:9" ht="15">
      <c r="B58" s="10"/>
      <c r="C58" s="10"/>
      <c r="D58" s="10"/>
      <c r="E58" s="10"/>
      <c r="F58" s="189"/>
      <c r="G58" s="189"/>
      <c r="H58" s="10"/>
      <c r="I58" s="10"/>
    </row>
    <row r="59" spans="2:9" ht="15">
      <c r="B59" s="10"/>
      <c r="C59" s="10"/>
      <c r="D59" s="10"/>
      <c r="E59" s="10"/>
      <c r="F59" s="189"/>
      <c r="G59" s="189"/>
      <c r="H59" s="10"/>
      <c r="I59" s="10"/>
    </row>
    <row r="60" spans="2:9" ht="15.75" thickBot="1">
      <c r="B60" s="10"/>
      <c r="C60" s="10"/>
      <c r="D60" s="10"/>
      <c r="E60" s="10"/>
      <c r="F60" s="189"/>
      <c r="G60" s="189"/>
      <c r="H60" s="10"/>
      <c r="I60" s="10"/>
    </row>
    <row r="61" spans="2:9" ht="15.75">
      <c r="B61" s="44" t="s">
        <v>31</v>
      </c>
      <c r="C61" s="45"/>
      <c r="D61" s="46"/>
      <c r="E61" s="47"/>
      <c r="F61" s="173" t="s">
        <v>28</v>
      </c>
      <c r="G61" s="174"/>
      <c r="H61" s="174"/>
      <c r="I61" s="175"/>
    </row>
    <row r="62" spans="2:9" ht="15">
      <c r="B62" s="48"/>
      <c r="C62" s="49"/>
      <c r="D62" s="49"/>
      <c r="E62" s="49"/>
      <c r="F62" s="190" t="s">
        <v>32</v>
      </c>
      <c r="G62" s="191"/>
      <c r="H62" s="159" t="s">
        <v>3</v>
      </c>
      <c r="I62" s="160"/>
    </row>
    <row r="63" spans="2:9" ht="15">
      <c r="B63" s="42" t="s">
        <v>29</v>
      </c>
      <c r="C63" s="54">
        <v>101</v>
      </c>
      <c r="D63" s="178">
        <f>C63/C66</f>
        <v>0.3531468531468531</v>
      </c>
      <c r="E63" s="179"/>
      <c r="F63" s="157">
        <v>20</v>
      </c>
      <c r="G63" s="158"/>
      <c r="H63" s="163">
        <v>81</v>
      </c>
      <c r="I63" s="164"/>
    </row>
    <row r="64" spans="2:9" ht="15">
      <c r="B64" s="42" t="s">
        <v>30</v>
      </c>
      <c r="C64" s="54">
        <v>125</v>
      </c>
      <c r="D64" s="178">
        <f>C64/C66</f>
        <v>0.4370629370629371</v>
      </c>
      <c r="E64" s="179"/>
      <c r="F64" s="157">
        <v>2</v>
      </c>
      <c r="G64" s="158"/>
      <c r="H64" s="163">
        <v>123</v>
      </c>
      <c r="I64" s="164"/>
    </row>
    <row r="65" spans="2:9" ht="15.75" thickBot="1">
      <c r="B65" s="43" t="s">
        <v>15</v>
      </c>
      <c r="C65" s="55">
        <v>60</v>
      </c>
      <c r="D65" s="176">
        <f>C65/C66</f>
        <v>0.2097902097902098</v>
      </c>
      <c r="E65" s="177"/>
      <c r="F65" s="155">
        <v>11</v>
      </c>
      <c r="G65" s="156"/>
      <c r="H65" s="161"/>
      <c r="I65" s="162"/>
    </row>
    <row r="66" spans="2:9" ht="15.75" thickBot="1">
      <c r="B66" s="50" t="s">
        <v>33</v>
      </c>
      <c r="C66" s="51">
        <f>SUM(C63:C65)</f>
        <v>286</v>
      </c>
      <c r="D66" s="151">
        <f>SUM(D63:D65)</f>
        <v>1</v>
      </c>
      <c r="E66" s="152"/>
      <c r="F66" s="153">
        <f>SUM(F63:F65)</f>
        <v>33</v>
      </c>
      <c r="G66" s="154"/>
      <c r="H66" s="153">
        <f>SUM(H63:H65)</f>
        <v>204</v>
      </c>
      <c r="I66" s="154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25">
    <mergeCell ref="F62:G62"/>
    <mergeCell ref="H62:I62"/>
    <mergeCell ref="D55:E55"/>
    <mergeCell ref="F55:G55"/>
    <mergeCell ref="H55:I55"/>
    <mergeCell ref="D56:E56"/>
    <mergeCell ref="F56:G56"/>
    <mergeCell ref="F57:G57"/>
    <mergeCell ref="H40:I40"/>
    <mergeCell ref="D54:E54"/>
    <mergeCell ref="H54:I54"/>
    <mergeCell ref="D51:E51"/>
    <mergeCell ref="H51:I51"/>
    <mergeCell ref="D52:E52"/>
    <mergeCell ref="H52:I52"/>
    <mergeCell ref="D53:E53"/>
    <mergeCell ref="H53:I53"/>
    <mergeCell ref="F58:G58"/>
    <mergeCell ref="F59:G59"/>
    <mergeCell ref="F60:G60"/>
    <mergeCell ref="F61:I61"/>
    <mergeCell ref="D49:E49"/>
    <mergeCell ref="F49:G49"/>
    <mergeCell ref="H49:I49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D65:E65"/>
    <mergeCell ref="F65:G65"/>
    <mergeCell ref="H65:I65"/>
    <mergeCell ref="D50:E50"/>
    <mergeCell ref="H50:I50"/>
    <mergeCell ref="D47:E47"/>
    <mergeCell ref="H47:I47"/>
    <mergeCell ref="D48:E48"/>
    <mergeCell ref="F48:G48"/>
    <mergeCell ref="H48:I48"/>
    <mergeCell ref="D46:E46"/>
    <mergeCell ref="H46:I46"/>
    <mergeCell ref="D45:E45"/>
    <mergeCell ref="H45:I45"/>
    <mergeCell ref="D42:E42"/>
    <mergeCell ref="F42:G42"/>
    <mergeCell ref="H42:I42"/>
    <mergeCell ref="D43:E43"/>
    <mergeCell ref="H43:I43"/>
    <mergeCell ref="H44:I44"/>
    <mergeCell ref="D44:E44"/>
    <mergeCell ref="D41:E41"/>
    <mergeCell ref="F41:G41"/>
    <mergeCell ref="H41:I41"/>
    <mergeCell ref="D38:E38"/>
    <mergeCell ref="F38:G38"/>
    <mergeCell ref="H38:I38"/>
    <mergeCell ref="D36:E36"/>
    <mergeCell ref="H36:I36"/>
    <mergeCell ref="D37:E37"/>
    <mergeCell ref="H37:I37"/>
    <mergeCell ref="F40:G40"/>
    <mergeCell ref="D39:E39"/>
    <mergeCell ref="D40:E40"/>
    <mergeCell ref="D34:E34"/>
    <mergeCell ref="F34:G34"/>
    <mergeCell ref="H34:I34"/>
    <mergeCell ref="D35:E35"/>
    <mergeCell ref="F35:G35"/>
    <mergeCell ref="H35:I35"/>
    <mergeCell ref="D30:E30"/>
    <mergeCell ref="H30:I30"/>
    <mergeCell ref="D31:E31"/>
    <mergeCell ref="H31:I31"/>
    <mergeCell ref="F32:G32"/>
    <mergeCell ref="F33:G33"/>
    <mergeCell ref="D32:E32"/>
    <mergeCell ref="D33:E33"/>
    <mergeCell ref="D28:E28"/>
    <mergeCell ref="F28:G28"/>
    <mergeCell ref="H28:I28"/>
    <mergeCell ref="D29:E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</mergeCells>
  <printOptions/>
  <pageMargins left="0.511811024" right="0.511811024" top="0.787401575" bottom="0.787401575" header="0.31496062" footer="0.31496062"/>
  <pageSetup horizontalDpi="600" verticalDpi="600" orientation="portrait" paperSize="9" scale="66" r:id="rId1"/>
  <rowBreaks count="1" manualBreakCount="1">
    <brk id="6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PageLayoutView="0" workbookViewId="0" topLeftCell="A28">
      <selection activeCell="D55" sqref="D55:E55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65" t="s">
        <v>0</v>
      </c>
      <c r="C3" s="166"/>
      <c r="D3" s="166"/>
      <c r="E3" s="166"/>
      <c r="F3" s="166"/>
      <c r="G3" s="166"/>
      <c r="H3" s="166"/>
      <c r="I3" s="167"/>
    </row>
    <row r="4" spans="2:9" ht="24" thickBot="1">
      <c r="B4" s="184">
        <v>43891</v>
      </c>
      <c r="C4" s="185"/>
      <c r="D4" s="185"/>
      <c r="E4" s="185"/>
      <c r="F4" s="185"/>
      <c r="G4" s="185"/>
      <c r="H4" s="185"/>
      <c r="I4" s="18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68" t="s">
        <v>26</v>
      </c>
      <c r="C7" s="169"/>
      <c r="D7" s="169"/>
      <c r="E7" s="169"/>
      <c r="F7" s="169"/>
      <c r="G7" s="169"/>
      <c r="H7" s="169"/>
      <c r="I7" s="170"/>
    </row>
    <row r="8" spans="2:9" ht="15">
      <c r="B8" s="57" t="s">
        <v>23</v>
      </c>
      <c r="C8" s="39" t="s">
        <v>22</v>
      </c>
      <c r="D8" s="36" t="s">
        <v>1</v>
      </c>
      <c r="E8" s="194" t="s">
        <v>2</v>
      </c>
      <c r="F8" s="195"/>
      <c r="G8" s="40" t="s">
        <v>16</v>
      </c>
      <c r="H8" s="37"/>
      <c r="I8" s="73">
        <f>D12</f>
        <v>82</v>
      </c>
    </row>
    <row r="9" spans="2:9" ht="15">
      <c r="B9" s="38" t="s">
        <v>14</v>
      </c>
      <c r="C9" s="13" t="s">
        <v>3</v>
      </c>
      <c r="D9" s="71">
        <v>73</v>
      </c>
      <c r="E9" s="163">
        <v>5</v>
      </c>
      <c r="F9" s="196"/>
      <c r="G9" s="199" t="s">
        <v>18</v>
      </c>
      <c r="H9" s="200"/>
      <c r="I9" s="74">
        <f>D9/SUM(D9:E9)</f>
        <v>0.9358974358974359</v>
      </c>
    </row>
    <row r="10" spans="2:9" ht="15">
      <c r="B10" s="38" t="s">
        <v>12</v>
      </c>
      <c r="C10" s="13" t="s">
        <v>4</v>
      </c>
      <c r="D10" s="71">
        <v>2</v>
      </c>
      <c r="E10" s="163">
        <v>2</v>
      </c>
      <c r="F10" s="196"/>
      <c r="G10" s="199" t="s">
        <v>17</v>
      </c>
      <c r="H10" s="200"/>
      <c r="I10" s="74">
        <f>D10/SUM(D10:E10)</f>
        <v>0.5</v>
      </c>
    </row>
    <row r="11" spans="2:11" ht="15">
      <c r="B11" s="53" t="s">
        <v>34</v>
      </c>
      <c r="C11" s="13" t="s">
        <v>15</v>
      </c>
      <c r="D11" s="71">
        <v>7</v>
      </c>
      <c r="E11" s="163">
        <v>0</v>
      </c>
      <c r="F11" s="196"/>
      <c r="G11" s="197" t="s">
        <v>50</v>
      </c>
      <c r="H11" s="198"/>
      <c r="I11" s="74">
        <f>D11/SUM(D11:E11)</f>
        <v>1</v>
      </c>
      <c r="K11" t="s">
        <v>49</v>
      </c>
    </row>
    <row r="12" spans="2:9" ht="15">
      <c r="B12" s="64">
        <f>D55</f>
        <v>89</v>
      </c>
      <c r="C12" s="65" t="s">
        <v>36</v>
      </c>
      <c r="D12" s="22">
        <f>SUM(D9:D11)</f>
        <v>82</v>
      </c>
      <c r="E12" s="206">
        <f>SUM(E9:E11)</f>
        <v>7</v>
      </c>
      <c r="F12" s="207"/>
      <c r="G12" s="208" t="s">
        <v>19</v>
      </c>
      <c r="H12" s="209"/>
      <c r="I12" s="75">
        <f>D12/SUM(D12:E12)</f>
        <v>0.9213483146067416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201" t="s">
        <v>5</v>
      </c>
      <c r="C14" s="169"/>
      <c r="D14" s="169"/>
      <c r="E14" s="169"/>
      <c r="F14" s="169"/>
      <c r="G14" s="169"/>
      <c r="H14" s="169"/>
      <c r="I14" s="170"/>
    </row>
    <row r="15" spans="2:9" ht="75" customHeight="1">
      <c r="B15" s="21" t="s">
        <v>6</v>
      </c>
      <c r="C15" s="202" t="s">
        <v>20</v>
      </c>
      <c r="D15" s="204"/>
      <c r="E15" s="202" t="s">
        <v>21</v>
      </c>
      <c r="F15" s="203"/>
      <c r="G15" s="15" t="s">
        <v>7</v>
      </c>
      <c r="H15" s="210" t="s">
        <v>8</v>
      </c>
      <c r="I15" s="210"/>
    </row>
    <row r="16" spans="2:9" ht="15">
      <c r="B16" s="22">
        <f>F55</f>
        <v>33</v>
      </c>
      <c r="C16" s="158">
        <v>1</v>
      </c>
      <c r="D16" s="158"/>
      <c r="E16" s="158">
        <v>11</v>
      </c>
      <c r="F16" s="158"/>
      <c r="G16" s="71">
        <v>19</v>
      </c>
      <c r="H16" s="158">
        <v>2</v>
      </c>
      <c r="I16" s="158"/>
    </row>
    <row r="17" spans="2:9" ht="15">
      <c r="B17" s="72">
        <f>C17+E17+G17+H17</f>
        <v>1</v>
      </c>
      <c r="C17" s="211">
        <f>C16/B16</f>
        <v>0.030303030303030304</v>
      </c>
      <c r="D17" s="211"/>
      <c r="E17" s="211">
        <f>E16/B16</f>
        <v>0.3333333333333333</v>
      </c>
      <c r="F17" s="211"/>
      <c r="G17" s="72">
        <f>G16/B16</f>
        <v>0.5757575757575758</v>
      </c>
      <c r="H17" s="211">
        <f>H16/B16</f>
        <v>0.06060606060606061</v>
      </c>
      <c r="I17" s="211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71" t="s">
        <v>27</v>
      </c>
      <c r="C20" s="172"/>
      <c r="D20" s="172"/>
      <c r="E20" s="172"/>
      <c r="F20" s="172"/>
      <c r="G20" s="172"/>
      <c r="H20" s="76">
        <v>0</v>
      </c>
      <c r="I20" s="63">
        <f>H20/SUM(D12:E12)</f>
        <v>0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212" t="s">
        <v>9</v>
      </c>
      <c r="C22" s="213"/>
      <c r="D22" s="213"/>
      <c r="E22" s="213"/>
      <c r="F22" s="213"/>
      <c r="G22" s="213"/>
      <c r="H22" s="213"/>
      <c r="I22" s="213"/>
    </row>
    <row r="23" spans="2:9" ht="16.5" thickBot="1">
      <c r="B23" s="18" t="s">
        <v>10</v>
      </c>
      <c r="C23" s="18" t="s">
        <v>11</v>
      </c>
      <c r="D23" s="218" t="s">
        <v>12</v>
      </c>
      <c r="E23" s="219"/>
      <c r="F23" s="216" t="s">
        <v>24</v>
      </c>
      <c r="G23" s="217"/>
      <c r="H23" s="214" t="s">
        <v>13</v>
      </c>
      <c r="I23" s="215"/>
    </row>
    <row r="24" spans="2:9" ht="15">
      <c r="B24" s="120">
        <v>43891</v>
      </c>
      <c r="C24" s="121"/>
      <c r="D24" s="187"/>
      <c r="E24" s="188"/>
      <c r="F24" s="187"/>
      <c r="G24" s="188"/>
      <c r="H24" s="187"/>
      <c r="I24" s="188"/>
    </row>
    <row r="25" spans="2:9" ht="15">
      <c r="B25" s="68">
        <v>43892</v>
      </c>
      <c r="C25" s="69">
        <v>15</v>
      </c>
      <c r="D25" s="180">
        <v>8</v>
      </c>
      <c r="E25" s="181"/>
      <c r="F25" s="180">
        <v>3</v>
      </c>
      <c r="G25" s="181"/>
      <c r="H25" s="180">
        <v>4</v>
      </c>
      <c r="I25" s="181"/>
    </row>
    <row r="26" spans="2:9" ht="15">
      <c r="B26" s="68">
        <v>43893</v>
      </c>
      <c r="C26" s="69">
        <v>7</v>
      </c>
      <c r="D26" s="180">
        <v>6</v>
      </c>
      <c r="E26" s="181"/>
      <c r="F26" s="180">
        <v>0</v>
      </c>
      <c r="G26" s="181"/>
      <c r="H26" s="180">
        <v>1</v>
      </c>
      <c r="I26" s="181"/>
    </row>
    <row r="27" spans="2:9" ht="15">
      <c r="B27" s="68">
        <v>43894</v>
      </c>
      <c r="C27" s="69">
        <v>18</v>
      </c>
      <c r="D27" s="180">
        <v>15</v>
      </c>
      <c r="E27" s="181"/>
      <c r="F27" s="180">
        <v>0</v>
      </c>
      <c r="G27" s="181"/>
      <c r="H27" s="180">
        <v>3</v>
      </c>
      <c r="I27" s="181"/>
    </row>
    <row r="28" spans="2:9" ht="15">
      <c r="B28" s="68">
        <v>43895</v>
      </c>
      <c r="C28" s="69">
        <v>18</v>
      </c>
      <c r="D28" s="180">
        <v>11</v>
      </c>
      <c r="E28" s="181"/>
      <c r="F28" s="180">
        <v>4</v>
      </c>
      <c r="G28" s="181"/>
      <c r="H28" s="180">
        <v>3</v>
      </c>
      <c r="I28" s="181"/>
    </row>
    <row r="29" spans="2:9" ht="15">
      <c r="B29" s="68">
        <v>43896</v>
      </c>
      <c r="C29" s="69">
        <v>17</v>
      </c>
      <c r="D29" s="180">
        <v>10</v>
      </c>
      <c r="E29" s="181"/>
      <c r="F29" s="180">
        <v>7</v>
      </c>
      <c r="G29" s="181"/>
      <c r="H29" s="180">
        <v>0</v>
      </c>
      <c r="I29" s="181"/>
    </row>
    <row r="30" spans="2:9" ht="15">
      <c r="B30" s="120">
        <v>43897</v>
      </c>
      <c r="C30" s="121"/>
      <c r="D30" s="187"/>
      <c r="E30" s="188"/>
      <c r="F30" s="187"/>
      <c r="G30" s="188"/>
      <c r="H30" s="187"/>
      <c r="I30" s="188"/>
    </row>
    <row r="31" spans="2:9" ht="15">
      <c r="B31" s="120">
        <v>43898</v>
      </c>
      <c r="C31" s="121"/>
      <c r="D31" s="187"/>
      <c r="E31" s="188"/>
      <c r="F31" s="187"/>
      <c r="G31" s="188"/>
      <c r="H31" s="187"/>
      <c r="I31" s="188"/>
    </row>
    <row r="32" spans="2:9" ht="15">
      <c r="B32" s="68">
        <v>43899</v>
      </c>
      <c r="C32" s="69">
        <v>15</v>
      </c>
      <c r="D32" s="180">
        <v>7</v>
      </c>
      <c r="E32" s="181"/>
      <c r="F32" s="180">
        <v>7</v>
      </c>
      <c r="G32" s="181"/>
      <c r="H32" s="180">
        <v>1</v>
      </c>
      <c r="I32" s="181"/>
    </row>
    <row r="33" spans="2:9" ht="15">
      <c r="B33" s="68">
        <v>43900</v>
      </c>
      <c r="C33" s="69">
        <v>1</v>
      </c>
      <c r="D33" s="180">
        <v>1</v>
      </c>
      <c r="E33" s="181"/>
      <c r="F33" s="180">
        <v>0</v>
      </c>
      <c r="G33" s="181"/>
      <c r="H33" s="180">
        <v>0</v>
      </c>
      <c r="I33" s="181"/>
    </row>
    <row r="34" spans="2:9" ht="15">
      <c r="B34" s="68">
        <v>43901</v>
      </c>
      <c r="C34" s="69">
        <v>18</v>
      </c>
      <c r="D34" s="180">
        <v>13</v>
      </c>
      <c r="E34" s="181"/>
      <c r="F34" s="180">
        <v>0</v>
      </c>
      <c r="G34" s="181"/>
      <c r="H34" s="180">
        <v>5</v>
      </c>
      <c r="I34" s="181"/>
    </row>
    <row r="35" spans="2:9" ht="15">
      <c r="B35" s="68">
        <v>43902</v>
      </c>
      <c r="C35" s="69">
        <v>18</v>
      </c>
      <c r="D35" s="180">
        <v>14</v>
      </c>
      <c r="E35" s="181"/>
      <c r="F35" s="180">
        <v>3</v>
      </c>
      <c r="G35" s="181"/>
      <c r="H35" s="180">
        <v>1</v>
      </c>
      <c r="I35" s="181"/>
    </row>
    <row r="36" spans="2:9" ht="15">
      <c r="B36" s="68">
        <v>43903</v>
      </c>
      <c r="C36" s="69">
        <v>15</v>
      </c>
      <c r="D36" s="180">
        <v>4</v>
      </c>
      <c r="E36" s="181"/>
      <c r="F36" s="180">
        <v>8</v>
      </c>
      <c r="G36" s="181"/>
      <c r="H36" s="180">
        <v>3</v>
      </c>
      <c r="I36" s="181"/>
    </row>
    <row r="37" spans="2:9" ht="15">
      <c r="B37" s="120">
        <v>43904</v>
      </c>
      <c r="C37" s="121"/>
      <c r="D37" s="187"/>
      <c r="E37" s="188"/>
      <c r="F37" s="187"/>
      <c r="G37" s="188"/>
      <c r="H37" s="187"/>
      <c r="I37" s="188"/>
    </row>
    <row r="38" spans="2:9" ht="15">
      <c r="B38" s="120">
        <v>43905</v>
      </c>
      <c r="C38" s="121"/>
      <c r="D38" s="187"/>
      <c r="E38" s="188"/>
      <c r="F38" s="187"/>
      <c r="G38" s="188"/>
      <c r="H38" s="187"/>
      <c r="I38" s="188"/>
    </row>
    <row r="39" spans="2:9" ht="15">
      <c r="B39" s="68">
        <v>43906</v>
      </c>
      <c r="C39" s="69">
        <v>15</v>
      </c>
      <c r="D39" s="180">
        <v>0</v>
      </c>
      <c r="E39" s="181"/>
      <c r="F39" s="180">
        <v>0</v>
      </c>
      <c r="G39" s="181"/>
      <c r="H39" s="180">
        <v>15</v>
      </c>
      <c r="I39" s="181"/>
    </row>
    <row r="40" spans="2:9" ht="15">
      <c r="B40" s="68">
        <v>43907</v>
      </c>
      <c r="C40" s="69">
        <v>0</v>
      </c>
      <c r="D40" s="180">
        <v>0</v>
      </c>
      <c r="E40" s="181"/>
      <c r="F40" s="180">
        <v>0</v>
      </c>
      <c r="G40" s="181"/>
      <c r="H40" s="180">
        <v>0</v>
      </c>
      <c r="I40" s="181"/>
    </row>
    <row r="41" spans="2:9" ht="15">
      <c r="B41" s="68">
        <v>43908</v>
      </c>
      <c r="C41" s="69">
        <v>18</v>
      </c>
      <c r="D41" s="180">
        <v>0</v>
      </c>
      <c r="E41" s="181"/>
      <c r="F41" s="180">
        <v>0</v>
      </c>
      <c r="G41" s="181"/>
      <c r="H41" s="180">
        <v>18</v>
      </c>
      <c r="I41" s="181"/>
    </row>
    <row r="42" spans="2:9" ht="15">
      <c r="B42" s="68">
        <v>43909</v>
      </c>
      <c r="C42" s="69">
        <v>18</v>
      </c>
      <c r="D42" s="180">
        <v>0</v>
      </c>
      <c r="E42" s="181"/>
      <c r="F42" s="180">
        <v>0</v>
      </c>
      <c r="G42" s="181"/>
      <c r="H42" s="180">
        <v>18</v>
      </c>
      <c r="I42" s="181"/>
    </row>
    <row r="43" spans="2:9" ht="15">
      <c r="B43" s="68">
        <v>43910</v>
      </c>
      <c r="C43" s="69">
        <v>15</v>
      </c>
      <c r="D43" s="180">
        <v>0</v>
      </c>
      <c r="E43" s="181"/>
      <c r="F43" s="180">
        <v>0</v>
      </c>
      <c r="G43" s="181"/>
      <c r="H43" s="180">
        <v>15</v>
      </c>
      <c r="I43" s="181"/>
    </row>
    <row r="44" spans="2:9" ht="15">
      <c r="B44" s="120">
        <v>43911</v>
      </c>
      <c r="C44" s="121"/>
      <c r="D44" s="187"/>
      <c r="E44" s="188"/>
      <c r="F44" s="187"/>
      <c r="G44" s="188"/>
      <c r="H44" s="187"/>
      <c r="I44" s="188"/>
    </row>
    <row r="45" spans="2:9" ht="15">
      <c r="B45" s="120">
        <v>43912</v>
      </c>
      <c r="C45" s="121"/>
      <c r="D45" s="187"/>
      <c r="E45" s="188"/>
      <c r="F45" s="187"/>
      <c r="G45" s="188"/>
      <c r="H45" s="187"/>
      <c r="I45" s="188"/>
    </row>
    <row r="46" spans="2:9" ht="15">
      <c r="B46" s="68">
        <v>43913</v>
      </c>
      <c r="C46" s="69">
        <v>15</v>
      </c>
      <c r="D46" s="180">
        <v>0</v>
      </c>
      <c r="E46" s="181"/>
      <c r="F46" s="180">
        <v>0</v>
      </c>
      <c r="G46" s="181"/>
      <c r="H46" s="180">
        <v>15</v>
      </c>
      <c r="I46" s="181"/>
    </row>
    <row r="47" spans="2:9" ht="15">
      <c r="B47" s="68">
        <v>43914</v>
      </c>
      <c r="C47" s="69">
        <v>0</v>
      </c>
      <c r="D47" s="180">
        <v>0</v>
      </c>
      <c r="E47" s="181"/>
      <c r="F47" s="180">
        <v>0</v>
      </c>
      <c r="G47" s="181"/>
      <c r="H47" s="180">
        <v>0</v>
      </c>
      <c r="I47" s="181"/>
    </row>
    <row r="48" spans="2:9" ht="15">
      <c r="B48" s="68">
        <v>43915</v>
      </c>
      <c r="C48" s="69">
        <v>18</v>
      </c>
      <c r="D48" s="180">
        <v>0</v>
      </c>
      <c r="E48" s="181"/>
      <c r="F48" s="180">
        <v>0</v>
      </c>
      <c r="G48" s="181"/>
      <c r="H48" s="180">
        <v>18</v>
      </c>
      <c r="I48" s="181"/>
    </row>
    <row r="49" spans="2:9" ht="15">
      <c r="B49" s="68">
        <v>43916</v>
      </c>
      <c r="C49" s="69">
        <v>18</v>
      </c>
      <c r="D49" s="180">
        <v>0</v>
      </c>
      <c r="E49" s="181"/>
      <c r="F49" s="180">
        <v>0</v>
      </c>
      <c r="G49" s="181"/>
      <c r="H49" s="180">
        <v>18</v>
      </c>
      <c r="I49" s="181"/>
    </row>
    <row r="50" spans="2:9" ht="15">
      <c r="B50" s="68">
        <v>43917</v>
      </c>
      <c r="C50" s="69">
        <v>15</v>
      </c>
      <c r="D50" s="180">
        <v>0</v>
      </c>
      <c r="E50" s="181"/>
      <c r="F50" s="180">
        <v>0</v>
      </c>
      <c r="G50" s="181"/>
      <c r="H50" s="180">
        <v>15</v>
      </c>
      <c r="I50" s="181"/>
    </row>
    <row r="51" spans="2:9" ht="15">
      <c r="B51" s="120">
        <v>43918</v>
      </c>
      <c r="C51" s="121"/>
      <c r="D51" s="187"/>
      <c r="E51" s="188"/>
      <c r="F51" s="187"/>
      <c r="G51" s="188"/>
      <c r="H51" s="187"/>
      <c r="I51" s="188"/>
    </row>
    <row r="52" spans="2:9" ht="15">
      <c r="B52" s="120">
        <v>43919</v>
      </c>
      <c r="C52" s="121"/>
      <c r="D52" s="187"/>
      <c r="E52" s="188"/>
      <c r="F52" s="187"/>
      <c r="G52" s="188"/>
      <c r="H52" s="187"/>
      <c r="I52" s="188"/>
    </row>
    <row r="53" spans="2:9" ht="15">
      <c r="B53" s="68">
        <v>43920</v>
      </c>
      <c r="C53" s="69">
        <v>15</v>
      </c>
      <c r="D53" s="180">
        <v>0</v>
      </c>
      <c r="E53" s="181"/>
      <c r="F53" s="180">
        <v>1</v>
      </c>
      <c r="G53" s="181"/>
      <c r="H53" s="180">
        <v>14</v>
      </c>
      <c r="I53" s="181"/>
    </row>
    <row r="54" spans="2:9" ht="15.75" thickBot="1">
      <c r="B54" s="68">
        <v>43921</v>
      </c>
      <c r="C54" s="69">
        <v>1</v>
      </c>
      <c r="D54" s="180">
        <v>0</v>
      </c>
      <c r="E54" s="181"/>
      <c r="F54" s="180">
        <v>0</v>
      </c>
      <c r="G54" s="181"/>
      <c r="H54" s="180">
        <v>1</v>
      </c>
      <c r="I54" s="181"/>
    </row>
    <row r="55" spans="2:9" ht="15.75" thickBot="1">
      <c r="B55" s="35" t="s">
        <v>25</v>
      </c>
      <c r="C55" s="67">
        <f>SUM(C24:C54)</f>
        <v>290</v>
      </c>
      <c r="D55" s="192">
        <f>SUM(D24:D54)</f>
        <v>89</v>
      </c>
      <c r="E55" s="193"/>
      <c r="F55" s="192">
        <f>SUM(F24:F54)</f>
        <v>33</v>
      </c>
      <c r="G55" s="193"/>
      <c r="H55" s="182">
        <f>SUM(H24:H54)</f>
        <v>168</v>
      </c>
      <c r="I55" s="183"/>
    </row>
    <row r="56" spans="2:9" ht="15">
      <c r="B56" s="10"/>
      <c r="C56" s="10"/>
      <c r="D56" s="189"/>
      <c r="E56" s="189"/>
      <c r="F56" s="189"/>
      <c r="G56" s="189"/>
      <c r="H56" s="10"/>
      <c r="I56" s="10"/>
    </row>
    <row r="57" spans="2:9" ht="15">
      <c r="B57" s="10"/>
      <c r="C57" s="10"/>
      <c r="D57" s="10"/>
      <c r="E57" s="10"/>
      <c r="F57" s="189"/>
      <c r="G57" s="189"/>
      <c r="H57" s="10"/>
      <c r="I57" s="10"/>
    </row>
    <row r="58" spans="2:9" ht="15">
      <c r="B58" s="10"/>
      <c r="C58" s="10"/>
      <c r="D58" s="10"/>
      <c r="E58" s="10"/>
      <c r="F58" s="189"/>
      <c r="G58" s="189"/>
      <c r="H58" s="10"/>
      <c r="I58" s="10"/>
    </row>
    <row r="59" spans="2:9" ht="15">
      <c r="B59" s="10"/>
      <c r="C59" s="10"/>
      <c r="D59" s="10"/>
      <c r="E59" s="10"/>
      <c r="F59" s="189"/>
      <c r="G59" s="189"/>
      <c r="H59" s="10"/>
      <c r="I59" s="10"/>
    </row>
    <row r="60" spans="2:9" ht="15.75" thickBot="1">
      <c r="B60" s="10"/>
      <c r="C60" s="10"/>
      <c r="D60" s="10"/>
      <c r="E60" s="10"/>
      <c r="F60" s="189"/>
      <c r="G60" s="189"/>
      <c r="H60" s="10"/>
      <c r="I60" s="10"/>
    </row>
    <row r="61" spans="2:9" ht="15.75">
      <c r="B61" s="44" t="s">
        <v>31</v>
      </c>
      <c r="C61" s="45"/>
      <c r="D61" s="46"/>
      <c r="E61" s="47"/>
      <c r="F61" s="173" t="s">
        <v>28</v>
      </c>
      <c r="G61" s="174"/>
      <c r="H61" s="174"/>
      <c r="I61" s="175"/>
    </row>
    <row r="62" spans="2:9" ht="15">
      <c r="B62" s="48"/>
      <c r="C62" s="49"/>
      <c r="D62" s="49"/>
      <c r="E62" s="49"/>
      <c r="F62" s="190" t="s">
        <v>32</v>
      </c>
      <c r="G62" s="191"/>
      <c r="H62" s="159" t="s">
        <v>3</v>
      </c>
      <c r="I62" s="160"/>
    </row>
    <row r="63" spans="2:9" ht="15">
      <c r="B63" s="42" t="s">
        <v>29</v>
      </c>
      <c r="C63" s="71">
        <v>72</v>
      </c>
      <c r="D63" s="178">
        <f>C63/C66</f>
        <v>0.26666666666666666</v>
      </c>
      <c r="E63" s="179"/>
      <c r="F63" s="157">
        <v>42</v>
      </c>
      <c r="G63" s="158"/>
      <c r="H63" s="163">
        <v>30</v>
      </c>
      <c r="I63" s="164"/>
    </row>
    <row r="64" spans="2:9" ht="15">
      <c r="B64" s="42" t="s">
        <v>30</v>
      </c>
      <c r="C64" s="71">
        <v>58</v>
      </c>
      <c r="D64" s="178">
        <f>C64/C66</f>
        <v>0.21481481481481482</v>
      </c>
      <c r="E64" s="179"/>
      <c r="F64" s="157">
        <v>2</v>
      </c>
      <c r="G64" s="158"/>
      <c r="H64" s="163">
        <v>56</v>
      </c>
      <c r="I64" s="164"/>
    </row>
    <row r="65" spans="2:9" ht="15.75" thickBot="1">
      <c r="B65" s="43" t="s">
        <v>15</v>
      </c>
      <c r="C65" s="70">
        <v>140</v>
      </c>
      <c r="D65" s="176">
        <f>C65/C66</f>
        <v>0.5185185185185185</v>
      </c>
      <c r="E65" s="177"/>
      <c r="F65" s="155">
        <v>7</v>
      </c>
      <c r="G65" s="156"/>
      <c r="H65" s="161">
        <v>0</v>
      </c>
      <c r="I65" s="162"/>
    </row>
    <row r="66" spans="2:9" ht="15.75" thickBot="1">
      <c r="B66" s="50" t="s">
        <v>33</v>
      </c>
      <c r="C66" s="51">
        <f>SUM(C63:C65)</f>
        <v>270</v>
      </c>
      <c r="D66" s="151">
        <f>SUM(D63:D65)</f>
        <v>1</v>
      </c>
      <c r="E66" s="152"/>
      <c r="F66" s="153">
        <f>SUM(F63:F65)</f>
        <v>51</v>
      </c>
      <c r="G66" s="154"/>
      <c r="H66" s="153">
        <f>SUM(H63:H65)</f>
        <v>86</v>
      </c>
      <c r="I66" s="154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44">
    <mergeCell ref="D32:E32"/>
    <mergeCell ref="D33:E33"/>
    <mergeCell ref="F32:G32"/>
    <mergeCell ref="F33:G33"/>
    <mergeCell ref="H32:I32"/>
    <mergeCell ref="H33:I33"/>
    <mergeCell ref="H39:I39"/>
    <mergeCell ref="H40:I40"/>
    <mergeCell ref="D39:E39"/>
    <mergeCell ref="D40:E40"/>
    <mergeCell ref="F39:G39"/>
    <mergeCell ref="F40:G40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C17:D17"/>
    <mergeCell ref="E17:F17"/>
    <mergeCell ref="H17:I17"/>
    <mergeCell ref="B20:G20"/>
    <mergeCell ref="B22:I22"/>
    <mergeCell ref="D23:E23"/>
    <mergeCell ref="F23:G23"/>
    <mergeCell ref="H23:I23"/>
    <mergeCell ref="B14:I14"/>
    <mergeCell ref="C15:D15"/>
    <mergeCell ref="E15:F15"/>
    <mergeCell ref="H15:I15"/>
    <mergeCell ref="C16:D16"/>
    <mergeCell ref="E16:F16"/>
    <mergeCell ref="H16:I16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42:E42"/>
    <mergeCell ref="F42:G42"/>
    <mergeCell ref="H42:I42"/>
    <mergeCell ref="D43:E43"/>
    <mergeCell ref="F43:G43"/>
    <mergeCell ref="H43:I43"/>
    <mergeCell ref="D38:E38"/>
    <mergeCell ref="F38:G38"/>
    <mergeCell ref="H38:I38"/>
    <mergeCell ref="D41:E41"/>
    <mergeCell ref="F41:G41"/>
    <mergeCell ref="H41:I41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F61:I61"/>
    <mergeCell ref="F62:G62"/>
    <mergeCell ref="H62:I62"/>
    <mergeCell ref="D63:E63"/>
    <mergeCell ref="F63:G63"/>
    <mergeCell ref="H63:I63"/>
    <mergeCell ref="D56:E56"/>
    <mergeCell ref="F56:G56"/>
    <mergeCell ref="F57:G57"/>
    <mergeCell ref="F58:G58"/>
    <mergeCell ref="F59:G59"/>
    <mergeCell ref="F60:G60"/>
    <mergeCell ref="D66:E66"/>
    <mergeCell ref="F66:G66"/>
    <mergeCell ref="H66:I66"/>
    <mergeCell ref="D64:E64"/>
    <mergeCell ref="F64:G64"/>
    <mergeCell ref="H64:I64"/>
    <mergeCell ref="D65:E65"/>
    <mergeCell ref="F65:G65"/>
    <mergeCell ref="H65:I65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="85" zoomScaleNormal="85" zoomScalePageLayoutView="0" workbookViewId="0" topLeftCell="A25">
      <selection activeCell="D55" sqref="D55:E55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65" t="s">
        <v>0</v>
      </c>
      <c r="C3" s="166"/>
      <c r="D3" s="166"/>
      <c r="E3" s="166"/>
      <c r="F3" s="166"/>
      <c r="G3" s="166"/>
      <c r="H3" s="166"/>
      <c r="I3" s="167"/>
    </row>
    <row r="4" spans="2:9" ht="24" thickBot="1">
      <c r="B4" s="184">
        <v>43922</v>
      </c>
      <c r="C4" s="185"/>
      <c r="D4" s="185"/>
      <c r="E4" s="185"/>
      <c r="F4" s="185"/>
      <c r="G4" s="185"/>
      <c r="H4" s="185"/>
      <c r="I4" s="18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68" t="s">
        <v>26</v>
      </c>
      <c r="C7" s="169"/>
      <c r="D7" s="169"/>
      <c r="E7" s="169"/>
      <c r="F7" s="169"/>
      <c r="G7" s="169"/>
      <c r="H7" s="169"/>
      <c r="I7" s="170"/>
    </row>
    <row r="8" spans="2:9" ht="15">
      <c r="B8" s="57" t="s">
        <v>23</v>
      </c>
      <c r="C8" s="39" t="s">
        <v>22</v>
      </c>
      <c r="D8" s="36" t="s">
        <v>1</v>
      </c>
      <c r="E8" s="194" t="s">
        <v>2</v>
      </c>
      <c r="F8" s="195"/>
      <c r="G8" s="40" t="s">
        <v>16</v>
      </c>
      <c r="H8" s="37"/>
      <c r="I8" s="73">
        <f>D12</f>
        <v>0</v>
      </c>
    </row>
    <row r="9" spans="2:9" ht="15">
      <c r="B9" s="38" t="s">
        <v>14</v>
      </c>
      <c r="C9" s="13" t="s">
        <v>3</v>
      </c>
      <c r="D9" s="78">
        <v>0</v>
      </c>
      <c r="E9" s="163">
        <v>0</v>
      </c>
      <c r="F9" s="196"/>
      <c r="G9" s="199" t="s">
        <v>18</v>
      </c>
      <c r="H9" s="200"/>
      <c r="I9" s="74">
        <v>0</v>
      </c>
    </row>
    <row r="10" spans="2:9" ht="15">
      <c r="B10" s="38" t="s">
        <v>12</v>
      </c>
      <c r="C10" s="13" t="s">
        <v>4</v>
      </c>
      <c r="D10" s="78">
        <v>0</v>
      </c>
      <c r="E10" s="163">
        <v>0</v>
      </c>
      <c r="F10" s="196"/>
      <c r="G10" s="199" t="s">
        <v>17</v>
      </c>
      <c r="H10" s="200"/>
      <c r="I10" s="74">
        <v>0</v>
      </c>
    </row>
    <row r="11" spans="2:11" ht="15">
      <c r="B11" s="53" t="s">
        <v>34</v>
      </c>
      <c r="C11" s="13" t="s">
        <v>15</v>
      </c>
      <c r="D11" s="78">
        <v>0</v>
      </c>
      <c r="E11" s="163">
        <v>0</v>
      </c>
      <c r="F11" s="196"/>
      <c r="G11" s="197" t="s">
        <v>50</v>
      </c>
      <c r="H11" s="198"/>
      <c r="I11" s="74">
        <v>0</v>
      </c>
      <c r="K11" t="s">
        <v>49</v>
      </c>
    </row>
    <row r="12" spans="2:9" ht="15">
      <c r="B12" s="64">
        <f>D55</f>
        <v>0</v>
      </c>
      <c r="C12" s="65" t="s">
        <v>36</v>
      </c>
      <c r="D12" s="22">
        <f>SUM(D9:D11)</f>
        <v>0</v>
      </c>
      <c r="E12" s="206">
        <f>SUM(E9:E11)</f>
        <v>0</v>
      </c>
      <c r="F12" s="207"/>
      <c r="G12" s="208" t="s">
        <v>19</v>
      </c>
      <c r="H12" s="209"/>
      <c r="I12" s="74">
        <v>0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201" t="s">
        <v>5</v>
      </c>
      <c r="C14" s="169"/>
      <c r="D14" s="169"/>
      <c r="E14" s="169"/>
      <c r="F14" s="169"/>
      <c r="G14" s="169"/>
      <c r="H14" s="169"/>
      <c r="I14" s="170"/>
    </row>
    <row r="15" spans="2:9" ht="75" customHeight="1">
      <c r="B15" s="21" t="s">
        <v>6</v>
      </c>
      <c r="C15" s="202" t="s">
        <v>20</v>
      </c>
      <c r="D15" s="204"/>
      <c r="E15" s="202" t="s">
        <v>21</v>
      </c>
      <c r="F15" s="203"/>
      <c r="G15" s="15" t="s">
        <v>7</v>
      </c>
      <c r="H15" s="210" t="s">
        <v>8</v>
      </c>
      <c r="I15" s="210"/>
    </row>
    <row r="16" spans="2:9" ht="15">
      <c r="B16" s="22">
        <f>F55</f>
        <v>0</v>
      </c>
      <c r="C16" s="158">
        <v>0</v>
      </c>
      <c r="D16" s="158"/>
      <c r="E16" s="158">
        <v>0</v>
      </c>
      <c r="F16" s="158"/>
      <c r="G16" s="78">
        <v>0</v>
      </c>
      <c r="H16" s="158">
        <v>0</v>
      </c>
      <c r="I16" s="158"/>
    </row>
    <row r="17" spans="2:9" ht="15">
      <c r="B17" s="79">
        <v>0</v>
      </c>
      <c r="C17" s="211">
        <v>0</v>
      </c>
      <c r="D17" s="211"/>
      <c r="E17" s="211">
        <v>0</v>
      </c>
      <c r="F17" s="211"/>
      <c r="G17" s="136">
        <v>0</v>
      </c>
      <c r="H17" s="211">
        <v>0</v>
      </c>
      <c r="I17" s="211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71" t="s">
        <v>27</v>
      </c>
      <c r="C20" s="172"/>
      <c r="D20" s="172"/>
      <c r="E20" s="172"/>
      <c r="F20" s="172"/>
      <c r="G20" s="172"/>
      <c r="H20" s="76">
        <v>0</v>
      </c>
      <c r="I20" s="74">
        <v>0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212" t="s">
        <v>9</v>
      </c>
      <c r="C22" s="213"/>
      <c r="D22" s="213"/>
      <c r="E22" s="213"/>
      <c r="F22" s="213"/>
      <c r="G22" s="213"/>
      <c r="H22" s="213"/>
      <c r="I22" s="213"/>
    </row>
    <row r="23" spans="2:9" ht="16.5" thickBot="1">
      <c r="B23" s="18" t="s">
        <v>10</v>
      </c>
      <c r="C23" s="18" t="s">
        <v>11</v>
      </c>
      <c r="D23" s="218" t="s">
        <v>12</v>
      </c>
      <c r="E23" s="219"/>
      <c r="F23" s="216" t="s">
        <v>24</v>
      </c>
      <c r="G23" s="217"/>
      <c r="H23" s="214" t="s">
        <v>13</v>
      </c>
      <c r="I23" s="215"/>
    </row>
    <row r="24" spans="2:9" ht="15">
      <c r="B24" s="68">
        <v>43922</v>
      </c>
      <c r="C24" s="69">
        <v>19</v>
      </c>
      <c r="D24" s="180">
        <v>0</v>
      </c>
      <c r="E24" s="181"/>
      <c r="F24" s="180">
        <v>0</v>
      </c>
      <c r="G24" s="181"/>
      <c r="H24" s="69">
        <v>19</v>
      </c>
      <c r="I24" s="69">
        <v>19</v>
      </c>
    </row>
    <row r="25" spans="2:9" ht="15">
      <c r="B25" s="68">
        <v>43923</v>
      </c>
      <c r="C25" s="69">
        <v>15</v>
      </c>
      <c r="D25" s="180">
        <v>0</v>
      </c>
      <c r="E25" s="181"/>
      <c r="F25" s="180">
        <v>0</v>
      </c>
      <c r="G25" s="181"/>
      <c r="H25" s="69">
        <v>15</v>
      </c>
      <c r="I25" s="69">
        <v>15</v>
      </c>
    </row>
    <row r="26" spans="2:9" ht="15">
      <c r="B26" s="68">
        <v>43924</v>
      </c>
      <c r="C26" s="69">
        <v>15</v>
      </c>
      <c r="D26" s="180">
        <v>0</v>
      </c>
      <c r="E26" s="181"/>
      <c r="F26" s="180">
        <v>0</v>
      </c>
      <c r="G26" s="181"/>
      <c r="H26" s="69">
        <v>15</v>
      </c>
      <c r="I26" s="69">
        <v>15</v>
      </c>
    </row>
    <row r="27" spans="2:9" ht="15">
      <c r="B27" s="120">
        <v>43925</v>
      </c>
      <c r="C27" s="121"/>
      <c r="D27" s="187"/>
      <c r="E27" s="188"/>
      <c r="F27" s="187"/>
      <c r="G27" s="188"/>
      <c r="H27" s="121"/>
      <c r="I27" s="121"/>
    </row>
    <row r="28" spans="2:9" ht="15">
      <c r="B28" s="120">
        <v>43926</v>
      </c>
      <c r="C28" s="121"/>
      <c r="D28" s="187"/>
      <c r="E28" s="188"/>
      <c r="F28" s="187"/>
      <c r="G28" s="188"/>
      <c r="H28" s="121"/>
      <c r="I28" s="121"/>
    </row>
    <row r="29" spans="2:9" ht="15">
      <c r="B29" s="68">
        <v>43927</v>
      </c>
      <c r="C29" s="69">
        <v>15</v>
      </c>
      <c r="D29" s="180">
        <v>0</v>
      </c>
      <c r="E29" s="181"/>
      <c r="F29" s="180">
        <v>0</v>
      </c>
      <c r="G29" s="181"/>
      <c r="H29" s="69">
        <v>15</v>
      </c>
      <c r="I29" s="69">
        <v>15</v>
      </c>
    </row>
    <row r="30" spans="2:9" ht="15">
      <c r="B30" s="120">
        <v>43928</v>
      </c>
      <c r="C30" s="121" t="s">
        <v>15</v>
      </c>
      <c r="D30" s="187"/>
      <c r="E30" s="188"/>
      <c r="F30" s="187"/>
      <c r="G30" s="188"/>
      <c r="H30" s="121" t="s">
        <v>15</v>
      </c>
      <c r="I30" s="121" t="s">
        <v>15</v>
      </c>
    </row>
    <row r="31" spans="2:9" ht="15">
      <c r="B31" s="68">
        <v>43929</v>
      </c>
      <c r="C31" s="69">
        <v>16</v>
      </c>
      <c r="D31" s="180">
        <v>0</v>
      </c>
      <c r="E31" s="181"/>
      <c r="F31" s="180">
        <v>0</v>
      </c>
      <c r="G31" s="181"/>
      <c r="H31" s="69">
        <v>16</v>
      </c>
      <c r="I31" s="69">
        <v>16</v>
      </c>
    </row>
    <row r="32" spans="2:9" ht="15">
      <c r="B32" s="120">
        <v>43930</v>
      </c>
      <c r="C32" s="121"/>
      <c r="D32" s="187"/>
      <c r="E32" s="188"/>
      <c r="F32" s="187"/>
      <c r="G32" s="188"/>
      <c r="H32" s="121"/>
      <c r="I32" s="121"/>
    </row>
    <row r="33" spans="2:9" ht="15">
      <c r="B33" s="120">
        <v>43931</v>
      </c>
      <c r="C33" s="121"/>
      <c r="D33" s="187"/>
      <c r="E33" s="188"/>
      <c r="F33" s="187"/>
      <c r="G33" s="188"/>
      <c r="H33" s="121"/>
      <c r="I33" s="121"/>
    </row>
    <row r="34" spans="2:9" ht="15">
      <c r="B34" s="120">
        <v>43932</v>
      </c>
      <c r="C34" s="121"/>
      <c r="D34" s="187"/>
      <c r="E34" s="188"/>
      <c r="F34" s="187"/>
      <c r="G34" s="188"/>
      <c r="H34" s="121"/>
      <c r="I34" s="121"/>
    </row>
    <row r="35" spans="2:9" ht="15">
      <c r="B35" s="120">
        <v>43933</v>
      </c>
      <c r="C35" s="121"/>
      <c r="D35" s="187"/>
      <c r="E35" s="188"/>
      <c r="F35" s="187"/>
      <c r="G35" s="188"/>
      <c r="H35" s="121"/>
      <c r="I35" s="121"/>
    </row>
    <row r="36" spans="2:9" ht="15">
      <c r="B36" s="68">
        <v>43934</v>
      </c>
      <c r="C36" s="69">
        <v>15</v>
      </c>
      <c r="D36" s="180">
        <v>0</v>
      </c>
      <c r="E36" s="181"/>
      <c r="F36" s="180">
        <v>0</v>
      </c>
      <c r="G36" s="181"/>
      <c r="H36" s="69">
        <v>15</v>
      </c>
      <c r="I36" s="69">
        <v>15</v>
      </c>
    </row>
    <row r="37" spans="2:9" ht="15">
      <c r="B37" s="120">
        <v>43935</v>
      </c>
      <c r="C37" s="121" t="s">
        <v>15</v>
      </c>
      <c r="D37" s="187"/>
      <c r="E37" s="188"/>
      <c r="F37" s="187"/>
      <c r="G37" s="188"/>
      <c r="H37" s="121" t="s">
        <v>15</v>
      </c>
      <c r="I37" s="121" t="s">
        <v>15</v>
      </c>
    </row>
    <row r="38" spans="2:9" ht="15">
      <c r="B38" s="68">
        <v>43936</v>
      </c>
      <c r="C38" s="69">
        <v>18</v>
      </c>
      <c r="D38" s="180">
        <v>0</v>
      </c>
      <c r="E38" s="181"/>
      <c r="F38" s="180">
        <v>0</v>
      </c>
      <c r="G38" s="181"/>
      <c r="H38" s="69">
        <v>18</v>
      </c>
      <c r="I38" s="69">
        <v>18</v>
      </c>
    </row>
    <row r="39" spans="2:9" ht="15">
      <c r="B39" s="68">
        <v>43937</v>
      </c>
      <c r="C39" s="69">
        <v>18</v>
      </c>
      <c r="D39" s="180">
        <v>0</v>
      </c>
      <c r="E39" s="181"/>
      <c r="F39" s="180">
        <v>0</v>
      </c>
      <c r="G39" s="181"/>
      <c r="H39" s="69">
        <v>18</v>
      </c>
      <c r="I39" s="69">
        <v>18</v>
      </c>
    </row>
    <row r="40" spans="2:9" ht="15">
      <c r="B40" s="68">
        <v>43938</v>
      </c>
      <c r="C40" s="69">
        <v>14</v>
      </c>
      <c r="D40" s="180">
        <v>0</v>
      </c>
      <c r="E40" s="181"/>
      <c r="F40" s="180">
        <v>0</v>
      </c>
      <c r="G40" s="181"/>
      <c r="H40" s="69">
        <v>14</v>
      </c>
      <c r="I40" s="69">
        <v>14</v>
      </c>
    </row>
    <row r="41" spans="2:9" ht="15">
      <c r="B41" s="120">
        <v>43939</v>
      </c>
      <c r="C41" s="121"/>
      <c r="D41" s="187"/>
      <c r="E41" s="188"/>
      <c r="F41" s="187"/>
      <c r="G41" s="188"/>
      <c r="H41" s="121"/>
      <c r="I41" s="121"/>
    </row>
    <row r="42" spans="2:9" ht="15">
      <c r="B42" s="120">
        <v>43940</v>
      </c>
      <c r="C42" s="121"/>
      <c r="D42" s="187"/>
      <c r="E42" s="188"/>
      <c r="F42" s="187"/>
      <c r="G42" s="188"/>
      <c r="H42" s="121"/>
      <c r="I42" s="121"/>
    </row>
    <row r="43" spans="2:9" ht="15">
      <c r="B43" s="120">
        <v>43941</v>
      </c>
      <c r="C43" s="121"/>
      <c r="D43" s="187"/>
      <c r="E43" s="188"/>
      <c r="F43" s="187"/>
      <c r="G43" s="188"/>
      <c r="H43" s="121"/>
      <c r="I43" s="121"/>
    </row>
    <row r="44" spans="2:9" ht="15">
      <c r="B44" s="120">
        <v>43942</v>
      </c>
      <c r="C44" s="121"/>
      <c r="D44" s="187"/>
      <c r="E44" s="188"/>
      <c r="F44" s="187"/>
      <c r="G44" s="188"/>
      <c r="H44" s="121"/>
      <c r="I44" s="121"/>
    </row>
    <row r="45" spans="2:9" ht="15">
      <c r="B45" s="68">
        <v>43943</v>
      </c>
      <c r="C45" s="69">
        <v>18</v>
      </c>
      <c r="D45" s="180">
        <v>0</v>
      </c>
      <c r="E45" s="181"/>
      <c r="F45" s="180">
        <v>0</v>
      </c>
      <c r="G45" s="181"/>
      <c r="H45" s="69">
        <v>18</v>
      </c>
      <c r="I45" s="69">
        <v>18</v>
      </c>
    </row>
    <row r="46" spans="2:9" ht="15">
      <c r="B46" s="68">
        <v>43944</v>
      </c>
      <c r="C46" s="69">
        <v>20</v>
      </c>
      <c r="D46" s="180">
        <v>0</v>
      </c>
      <c r="E46" s="181"/>
      <c r="F46" s="180">
        <v>0</v>
      </c>
      <c r="G46" s="181"/>
      <c r="H46" s="69">
        <v>20</v>
      </c>
      <c r="I46" s="69">
        <v>20</v>
      </c>
    </row>
    <row r="47" spans="2:9" ht="15">
      <c r="B47" s="68">
        <v>43945</v>
      </c>
      <c r="C47" s="69">
        <v>14</v>
      </c>
      <c r="D47" s="180">
        <v>0</v>
      </c>
      <c r="E47" s="181"/>
      <c r="F47" s="180">
        <v>0</v>
      </c>
      <c r="G47" s="181"/>
      <c r="H47" s="69">
        <v>14</v>
      </c>
      <c r="I47" s="69">
        <v>14</v>
      </c>
    </row>
    <row r="48" spans="2:9" ht="15">
      <c r="B48" s="120">
        <v>43946</v>
      </c>
      <c r="C48" s="121"/>
      <c r="D48" s="187"/>
      <c r="E48" s="188"/>
      <c r="F48" s="187"/>
      <c r="G48" s="188"/>
      <c r="H48" s="121"/>
      <c r="I48" s="121"/>
    </row>
    <row r="49" spans="2:9" ht="15">
      <c r="B49" s="120">
        <v>43947</v>
      </c>
      <c r="C49" s="121"/>
      <c r="D49" s="187"/>
      <c r="E49" s="188"/>
      <c r="F49" s="187"/>
      <c r="G49" s="188"/>
      <c r="H49" s="121"/>
      <c r="I49" s="121"/>
    </row>
    <row r="50" spans="2:9" ht="15">
      <c r="B50" s="68">
        <v>43948</v>
      </c>
      <c r="C50" s="69">
        <v>14</v>
      </c>
      <c r="D50" s="180">
        <v>0</v>
      </c>
      <c r="E50" s="181"/>
      <c r="F50" s="180">
        <v>0</v>
      </c>
      <c r="G50" s="181"/>
      <c r="H50" s="69">
        <v>14</v>
      </c>
      <c r="I50" s="69">
        <v>14</v>
      </c>
    </row>
    <row r="51" spans="2:9" ht="15">
      <c r="B51" s="120">
        <v>43949</v>
      </c>
      <c r="C51" s="121" t="s">
        <v>15</v>
      </c>
      <c r="D51" s="187"/>
      <c r="E51" s="188"/>
      <c r="F51" s="187"/>
      <c r="G51" s="188"/>
      <c r="H51" s="121" t="s">
        <v>15</v>
      </c>
      <c r="I51" s="121" t="s">
        <v>15</v>
      </c>
    </row>
    <row r="52" spans="2:9" ht="15">
      <c r="B52" s="68">
        <v>43950</v>
      </c>
      <c r="C52" s="69">
        <v>4</v>
      </c>
      <c r="D52" s="180">
        <v>0</v>
      </c>
      <c r="E52" s="181"/>
      <c r="F52" s="180">
        <v>0</v>
      </c>
      <c r="G52" s="181"/>
      <c r="H52" s="69">
        <v>4</v>
      </c>
      <c r="I52" s="69">
        <v>4</v>
      </c>
    </row>
    <row r="53" spans="2:9" ht="15">
      <c r="B53" s="68">
        <v>43951</v>
      </c>
      <c r="C53" s="69">
        <v>1</v>
      </c>
      <c r="D53" s="180">
        <v>0</v>
      </c>
      <c r="E53" s="181"/>
      <c r="F53" s="180">
        <v>0</v>
      </c>
      <c r="G53" s="181"/>
      <c r="H53" s="69">
        <v>1</v>
      </c>
      <c r="I53" s="69">
        <v>1</v>
      </c>
    </row>
    <row r="54" spans="2:9" ht="15.75" thickBot="1">
      <c r="B54" s="68"/>
      <c r="C54" s="80"/>
      <c r="D54" s="224"/>
      <c r="E54" s="224"/>
      <c r="F54" s="225"/>
      <c r="G54" s="225"/>
      <c r="H54" s="225"/>
      <c r="I54" s="225"/>
    </row>
    <row r="55" spans="2:9" ht="15.75" thickBot="1">
      <c r="B55" s="35" t="s">
        <v>25</v>
      </c>
      <c r="C55" s="67">
        <f>SUM(C24:C54)</f>
        <v>216</v>
      </c>
      <c r="D55" s="192">
        <f>SUM(D24:D54)</f>
        <v>0</v>
      </c>
      <c r="E55" s="193"/>
      <c r="F55" s="192">
        <f>SUM(F24:F54)</f>
        <v>0</v>
      </c>
      <c r="G55" s="193"/>
      <c r="H55" s="182">
        <f>SUM(H24:H54)</f>
        <v>216</v>
      </c>
      <c r="I55" s="183"/>
    </row>
    <row r="56" spans="2:9" ht="15">
      <c r="B56" s="10"/>
      <c r="C56" s="10"/>
      <c r="D56" s="189"/>
      <c r="E56" s="189"/>
      <c r="F56" s="189"/>
      <c r="G56" s="189"/>
      <c r="H56" s="10"/>
      <c r="I56" s="10"/>
    </row>
    <row r="57" spans="2:9" ht="15">
      <c r="B57" s="10"/>
      <c r="C57" s="10"/>
      <c r="D57" s="10"/>
      <c r="E57" s="10"/>
      <c r="F57" s="189"/>
      <c r="G57" s="189"/>
      <c r="H57" s="10"/>
      <c r="I57" s="10"/>
    </row>
    <row r="58" spans="2:9" ht="15">
      <c r="B58" s="10"/>
      <c r="C58" s="10"/>
      <c r="D58" s="10"/>
      <c r="E58" s="10"/>
      <c r="F58" s="189"/>
      <c r="G58" s="189"/>
      <c r="H58" s="10"/>
      <c r="I58" s="10"/>
    </row>
    <row r="59" spans="2:9" ht="15">
      <c r="B59" s="10"/>
      <c r="C59" s="10"/>
      <c r="D59" s="10"/>
      <c r="E59" s="10"/>
      <c r="F59" s="189"/>
      <c r="G59" s="189"/>
      <c r="H59" s="10"/>
      <c r="I59" s="10"/>
    </row>
    <row r="60" spans="2:9" ht="15.75" thickBot="1">
      <c r="B60" s="10"/>
      <c r="C60" s="10"/>
      <c r="D60" s="10"/>
      <c r="E60" s="10"/>
      <c r="F60" s="189"/>
      <c r="G60" s="189"/>
      <c r="H60" s="10"/>
      <c r="I60" s="10"/>
    </row>
    <row r="61" spans="2:9" ht="15.75">
      <c r="B61" s="44" t="s">
        <v>31</v>
      </c>
      <c r="C61" s="45"/>
      <c r="D61" s="46"/>
      <c r="E61" s="47"/>
      <c r="F61" s="173" t="s">
        <v>28</v>
      </c>
      <c r="G61" s="174"/>
      <c r="H61" s="174"/>
      <c r="I61" s="175"/>
    </row>
    <row r="62" spans="2:9" ht="15">
      <c r="B62" s="48"/>
      <c r="C62" s="49"/>
      <c r="D62" s="49"/>
      <c r="E62" s="49"/>
      <c r="F62" s="190" t="s">
        <v>32</v>
      </c>
      <c r="G62" s="191"/>
      <c r="H62" s="159" t="s">
        <v>3</v>
      </c>
      <c r="I62" s="160"/>
    </row>
    <row r="63" spans="2:9" ht="15">
      <c r="B63" s="42" t="s">
        <v>29</v>
      </c>
      <c r="C63" s="78">
        <v>0</v>
      </c>
      <c r="D63" s="178" t="e">
        <f>C63/C66</f>
        <v>#DIV/0!</v>
      </c>
      <c r="E63" s="179"/>
      <c r="F63" s="157">
        <v>0</v>
      </c>
      <c r="G63" s="158"/>
      <c r="H63" s="163">
        <v>0</v>
      </c>
      <c r="I63" s="164"/>
    </row>
    <row r="64" spans="2:9" ht="15">
      <c r="B64" s="42" t="s">
        <v>30</v>
      </c>
      <c r="C64" s="78">
        <v>0</v>
      </c>
      <c r="D64" s="178" t="e">
        <f>C64/C66</f>
        <v>#DIV/0!</v>
      </c>
      <c r="E64" s="179"/>
      <c r="F64" s="157">
        <v>0</v>
      </c>
      <c r="G64" s="158"/>
      <c r="H64" s="163">
        <v>0</v>
      </c>
      <c r="I64" s="164"/>
    </row>
    <row r="65" spans="2:9" ht="15.75" thickBot="1">
      <c r="B65" s="43" t="s">
        <v>15</v>
      </c>
      <c r="C65" s="77">
        <v>0</v>
      </c>
      <c r="D65" s="176" t="e">
        <f>C65/C66</f>
        <v>#DIV/0!</v>
      </c>
      <c r="E65" s="177"/>
      <c r="F65" s="155">
        <v>0</v>
      </c>
      <c r="G65" s="156"/>
      <c r="H65" s="161">
        <v>0</v>
      </c>
      <c r="I65" s="162"/>
    </row>
    <row r="66" spans="2:9" ht="15.75" thickBot="1">
      <c r="B66" s="50" t="s">
        <v>33</v>
      </c>
      <c r="C66" s="51">
        <f>SUM(C63:C65)</f>
        <v>0</v>
      </c>
      <c r="D66" s="151" t="e">
        <f>SUM(D63:D65)</f>
        <v>#DIV/0!</v>
      </c>
      <c r="E66" s="152"/>
      <c r="F66" s="153">
        <f>SUM(F63:F65)</f>
        <v>0</v>
      </c>
      <c r="G66" s="154"/>
      <c r="H66" s="153">
        <f>SUM(H63:H65)</f>
        <v>0</v>
      </c>
      <c r="I66" s="154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14">
    <mergeCell ref="B20:G20"/>
    <mergeCell ref="B22:I22"/>
    <mergeCell ref="D23:E23"/>
    <mergeCell ref="F23:G23"/>
    <mergeCell ref="H23:I23"/>
    <mergeCell ref="D26:E26"/>
    <mergeCell ref="F26:G26"/>
    <mergeCell ref="D27:E27"/>
    <mergeCell ref="F27:G27"/>
    <mergeCell ref="D24:E24"/>
    <mergeCell ref="F24:G24"/>
    <mergeCell ref="D25:E25"/>
    <mergeCell ref="F25:G25"/>
    <mergeCell ref="B3:I3"/>
    <mergeCell ref="B4:I4"/>
    <mergeCell ref="B7:I7"/>
    <mergeCell ref="E8:F8"/>
    <mergeCell ref="E9:F9"/>
    <mergeCell ref="G9:H9"/>
    <mergeCell ref="C17:D17"/>
    <mergeCell ref="E17:F17"/>
    <mergeCell ref="H17:I17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30:E30"/>
    <mergeCell ref="F30:G30"/>
    <mergeCell ref="D31:E31"/>
    <mergeCell ref="F31:G31"/>
    <mergeCell ref="D28:E28"/>
    <mergeCell ref="F28:G28"/>
    <mergeCell ref="D29:E29"/>
    <mergeCell ref="F29:G29"/>
    <mergeCell ref="D36:E36"/>
    <mergeCell ref="F36:G36"/>
    <mergeCell ref="D33:E33"/>
    <mergeCell ref="D32:E32"/>
    <mergeCell ref="F33:G33"/>
    <mergeCell ref="F32:G32"/>
    <mergeCell ref="D37:E37"/>
    <mergeCell ref="F37:G37"/>
    <mergeCell ref="D34:E34"/>
    <mergeCell ref="F34:G34"/>
    <mergeCell ref="D35:E35"/>
    <mergeCell ref="F35:G35"/>
    <mergeCell ref="D42:E42"/>
    <mergeCell ref="F42:G42"/>
    <mergeCell ref="D43:E43"/>
    <mergeCell ref="F43:G43"/>
    <mergeCell ref="D38:E38"/>
    <mergeCell ref="F38:G38"/>
    <mergeCell ref="D41:E41"/>
    <mergeCell ref="F41:G41"/>
    <mergeCell ref="D39:E39"/>
    <mergeCell ref="F40:G40"/>
    <mergeCell ref="D40:E40"/>
    <mergeCell ref="F39:G39"/>
    <mergeCell ref="D46:E46"/>
    <mergeCell ref="F46:G46"/>
    <mergeCell ref="D47:E47"/>
    <mergeCell ref="F47:G47"/>
    <mergeCell ref="D44:E44"/>
    <mergeCell ref="F44:G44"/>
    <mergeCell ref="D45:E45"/>
    <mergeCell ref="F45:G45"/>
    <mergeCell ref="D50:E50"/>
    <mergeCell ref="F50:G50"/>
    <mergeCell ref="D51:E51"/>
    <mergeCell ref="F51:G51"/>
    <mergeCell ref="D48:E48"/>
    <mergeCell ref="F48:G48"/>
    <mergeCell ref="D49:E49"/>
    <mergeCell ref="F49:G49"/>
    <mergeCell ref="D54:E54"/>
    <mergeCell ref="F54:G54"/>
    <mergeCell ref="H54:I54"/>
    <mergeCell ref="D55:E55"/>
    <mergeCell ref="F55:G55"/>
    <mergeCell ref="H55:I55"/>
    <mergeCell ref="D52:E52"/>
    <mergeCell ref="F52:G52"/>
    <mergeCell ref="D53:E53"/>
    <mergeCell ref="F53:G53"/>
    <mergeCell ref="F61:I61"/>
    <mergeCell ref="F62:G62"/>
    <mergeCell ref="H62:I62"/>
    <mergeCell ref="D63:E63"/>
    <mergeCell ref="F63:G63"/>
    <mergeCell ref="H63:I63"/>
    <mergeCell ref="D56:E56"/>
    <mergeCell ref="F56:G56"/>
    <mergeCell ref="F57:G57"/>
    <mergeCell ref="F58:G58"/>
    <mergeCell ref="F59:G59"/>
    <mergeCell ref="F60:G60"/>
    <mergeCell ref="D66:E66"/>
    <mergeCell ref="F66:G66"/>
    <mergeCell ref="H66:I66"/>
    <mergeCell ref="D64:E64"/>
    <mergeCell ref="F64:G64"/>
    <mergeCell ref="H64:I64"/>
    <mergeCell ref="D65:E65"/>
    <mergeCell ref="F65:G65"/>
    <mergeCell ref="H65:I6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PageLayoutView="0" workbookViewId="0" topLeftCell="A25">
      <selection activeCell="D9" sqref="D9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65" t="s">
        <v>0</v>
      </c>
      <c r="C3" s="166"/>
      <c r="D3" s="166"/>
      <c r="E3" s="166"/>
      <c r="F3" s="166"/>
      <c r="G3" s="166"/>
      <c r="H3" s="166"/>
      <c r="I3" s="167"/>
    </row>
    <row r="4" spans="2:9" ht="24" thickBot="1">
      <c r="B4" s="184">
        <v>43952</v>
      </c>
      <c r="C4" s="185"/>
      <c r="D4" s="185"/>
      <c r="E4" s="185"/>
      <c r="F4" s="185"/>
      <c r="G4" s="185"/>
      <c r="H4" s="185"/>
      <c r="I4" s="18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68" t="s">
        <v>26</v>
      </c>
      <c r="C7" s="169"/>
      <c r="D7" s="169"/>
      <c r="E7" s="169"/>
      <c r="F7" s="169"/>
      <c r="G7" s="169"/>
      <c r="H7" s="169"/>
      <c r="I7" s="170"/>
    </row>
    <row r="8" spans="2:9" ht="15">
      <c r="B8" s="57" t="s">
        <v>23</v>
      </c>
      <c r="C8" s="39" t="s">
        <v>22</v>
      </c>
      <c r="D8" s="36" t="s">
        <v>1</v>
      </c>
      <c r="E8" s="194" t="s">
        <v>2</v>
      </c>
      <c r="F8" s="195"/>
      <c r="G8" s="40" t="s">
        <v>16</v>
      </c>
      <c r="H8" s="37"/>
      <c r="I8" s="73">
        <f>D12</f>
        <v>0</v>
      </c>
    </row>
    <row r="9" spans="2:9" ht="15">
      <c r="B9" s="38" t="s">
        <v>14</v>
      </c>
      <c r="C9" s="13" t="s">
        <v>3</v>
      </c>
      <c r="D9" s="81">
        <v>0</v>
      </c>
      <c r="E9" s="163">
        <v>0</v>
      </c>
      <c r="F9" s="196"/>
      <c r="G9" s="199" t="s">
        <v>18</v>
      </c>
      <c r="H9" s="200"/>
      <c r="I9" s="74">
        <v>0</v>
      </c>
    </row>
    <row r="10" spans="2:9" ht="15">
      <c r="B10" s="38" t="s">
        <v>12</v>
      </c>
      <c r="C10" s="13" t="s">
        <v>4</v>
      </c>
      <c r="D10" s="81">
        <v>0</v>
      </c>
      <c r="E10" s="163">
        <v>0</v>
      </c>
      <c r="F10" s="196"/>
      <c r="G10" s="199" t="s">
        <v>17</v>
      </c>
      <c r="H10" s="200"/>
      <c r="I10" s="74">
        <v>0</v>
      </c>
    </row>
    <row r="11" spans="2:11" ht="15">
      <c r="B11" s="53" t="s">
        <v>34</v>
      </c>
      <c r="C11" s="13" t="s">
        <v>15</v>
      </c>
      <c r="D11" s="81">
        <v>0</v>
      </c>
      <c r="E11" s="163">
        <v>0</v>
      </c>
      <c r="F11" s="196"/>
      <c r="G11" s="197" t="s">
        <v>50</v>
      </c>
      <c r="H11" s="198"/>
      <c r="I11" s="74">
        <v>0</v>
      </c>
      <c r="K11" t="s">
        <v>49</v>
      </c>
    </row>
    <row r="12" spans="2:9" ht="15">
      <c r="B12" s="64">
        <f>D55</f>
        <v>0</v>
      </c>
      <c r="C12" s="65" t="s">
        <v>36</v>
      </c>
      <c r="D12" s="22">
        <f>SUM(D9:D11)</f>
        <v>0</v>
      </c>
      <c r="E12" s="206">
        <f>SUM(E9:E11)</f>
        <v>0</v>
      </c>
      <c r="F12" s="207"/>
      <c r="G12" s="208" t="s">
        <v>19</v>
      </c>
      <c r="H12" s="209"/>
      <c r="I12" s="75">
        <v>0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201" t="s">
        <v>5</v>
      </c>
      <c r="C14" s="169"/>
      <c r="D14" s="169"/>
      <c r="E14" s="169"/>
      <c r="F14" s="169"/>
      <c r="G14" s="169"/>
      <c r="H14" s="169"/>
      <c r="I14" s="170"/>
    </row>
    <row r="15" spans="2:9" ht="75" customHeight="1">
      <c r="B15" s="21" t="s">
        <v>6</v>
      </c>
      <c r="C15" s="202" t="s">
        <v>20</v>
      </c>
      <c r="D15" s="204"/>
      <c r="E15" s="202" t="s">
        <v>21</v>
      </c>
      <c r="F15" s="203"/>
      <c r="G15" s="15" t="s">
        <v>7</v>
      </c>
      <c r="H15" s="210" t="s">
        <v>8</v>
      </c>
      <c r="I15" s="210"/>
    </row>
    <row r="16" spans="2:9" ht="15">
      <c r="B16" s="22">
        <f>F55</f>
        <v>0</v>
      </c>
      <c r="C16" s="158">
        <v>0</v>
      </c>
      <c r="D16" s="158"/>
      <c r="E16" s="158">
        <v>0</v>
      </c>
      <c r="F16" s="158"/>
      <c r="G16" s="81">
        <v>0</v>
      </c>
      <c r="H16" s="158">
        <v>0</v>
      </c>
      <c r="I16" s="158"/>
    </row>
    <row r="17" spans="2:9" ht="15">
      <c r="B17" s="82">
        <v>0</v>
      </c>
      <c r="C17" s="211">
        <v>0</v>
      </c>
      <c r="D17" s="211"/>
      <c r="E17" s="211">
        <v>0</v>
      </c>
      <c r="F17" s="211"/>
      <c r="G17" s="82">
        <v>0</v>
      </c>
      <c r="H17" s="211">
        <v>0</v>
      </c>
      <c r="I17" s="211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71" t="s">
        <v>27</v>
      </c>
      <c r="C20" s="172"/>
      <c r="D20" s="172"/>
      <c r="E20" s="172"/>
      <c r="F20" s="172"/>
      <c r="G20" s="172"/>
      <c r="H20" s="76">
        <v>0</v>
      </c>
      <c r="I20" s="63">
        <v>0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212" t="s">
        <v>9</v>
      </c>
      <c r="C22" s="213"/>
      <c r="D22" s="213"/>
      <c r="E22" s="213"/>
      <c r="F22" s="213"/>
      <c r="G22" s="213"/>
      <c r="H22" s="213"/>
      <c r="I22" s="226"/>
    </row>
    <row r="23" spans="2:9" ht="16.5" thickBot="1">
      <c r="B23" s="18" t="s">
        <v>10</v>
      </c>
      <c r="C23" s="18" t="s">
        <v>11</v>
      </c>
      <c r="D23" s="218" t="s">
        <v>12</v>
      </c>
      <c r="E23" s="219"/>
      <c r="F23" s="216" t="s">
        <v>24</v>
      </c>
      <c r="G23" s="217"/>
      <c r="H23" s="214" t="s">
        <v>13</v>
      </c>
      <c r="I23" s="215"/>
    </row>
    <row r="24" spans="2:9" ht="15">
      <c r="B24" s="140">
        <v>43952</v>
      </c>
      <c r="C24" s="121"/>
      <c r="D24" s="187"/>
      <c r="E24" s="188"/>
      <c r="F24" s="187"/>
      <c r="G24" s="188"/>
      <c r="H24" s="187"/>
      <c r="I24" s="227"/>
    </row>
    <row r="25" spans="2:9" ht="15">
      <c r="B25" s="140">
        <v>43953</v>
      </c>
      <c r="C25" s="121"/>
      <c r="D25" s="187"/>
      <c r="E25" s="188"/>
      <c r="F25" s="187"/>
      <c r="G25" s="188"/>
      <c r="H25" s="187"/>
      <c r="I25" s="227"/>
    </row>
    <row r="26" spans="2:9" ht="15">
      <c r="B26" s="140">
        <v>43954</v>
      </c>
      <c r="C26" s="121"/>
      <c r="D26" s="187"/>
      <c r="E26" s="188"/>
      <c r="F26" s="187"/>
      <c r="G26" s="188"/>
      <c r="H26" s="187"/>
      <c r="I26" s="227"/>
    </row>
    <row r="27" spans="2:9" ht="15">
      <c r="B27" s="141">
        <v>43955</v>
      </c>
      <c r="C27" s="69">
        <v>15</v>
      </c>
      <c r="D27" s="180"/>
      <c r="E27" s="181"/>
      <c r="F27" s="180"/>
      <c r="G27" s="181"/>
      <c r="H27" s="180">
        <v>15</v>
      </c>
      <c r="I27" s="228"/>
    </row>
    <row r="28" spans="2:9" ht="15">
      <c r="B28" s="141">
        <v>43956</v>
      </c>
      <c r="C28" s="69" t="s">
        <v>15</v>
      </c>
      <c r="D28" s="180"/>
      <c r="E28" s="181"/>
      <c r="F28" s="180"/>
      <c r="G28" s="181"/>
      <c r="H28" s="180" t="s">
        <v>15</v>
      </c>
      <c r="I28" s="228" t="s">
        <v>15</v>
      </c>
    </row>
    <row r="29" spans="2:9" ht="15">
      <c r="B29" s="141">
        <v>43957</v>
      </c>
      <c r="C29" s="69">
        <v>0</v>
      </c>
      <c r="D29" s="180"/>
      <c r="E29" s="181"/>
      <c r="F29" s="180"/>
      <c r="G29" s="181"/>
      <c r="H29" s="180">
        <v>0</v>
      </c>
      <c r="I29" s="228">
        <v>0</v>
      </c>
    </row>
    <row r="30" spans="2:9" ht="15">
      <c r="B30" s="141">
        <v>43958</v>
      </c>
      <c r="C30" s="69">
        <v>0</v>
      </c>
      <c r="D30" s="180"/>
      <c r="E30" s="181"/>
      <c r="F30" s="180"/>
      <c r="G30" s="181"/>
      <c r="H30" s="180">
        <v>0</v>
      </c>
      <c r="I30" s="228">
        <v>0</v>
      </c>
    </row>
    <row r="31" spans="2:9" ht="15">
      <c r="B31" s="141">
        <v>43959</v>
      </c>
      <c r="C31" s="69">
        <v>13</v>
      </c>
      <c r="D31" s="180"/>
      <c r="E31" s="181"/>
      <c r="F31" s="180"/>
      <c r="G31" s="181"/>
      <c r="H31" s="180">
        <v>13</v>
      </c>
      <c r="I31" s="228">
        <v>13</v>
      </c>
    </row>
    <row r="32" spans="2:9" ht="15">
      <c r="B32" s="140">
        <v>43960</v>
      </c>
      <c r="C32" s="121"/>
      <c r="D32" s="187"/>
      <c r="E32" s="188"/>
      <c r="F32" s="187"/>
      <c r="G32" s="188"/>
      <c r="H32" s="187"/>
      <c r="I32" s="227"/>
    </row>
    <row r="33" spans="2:9" ht="15">
      <c r="B33" s="140">
        <v>43961</v>
      </c>
      <c r="C33" s="121"/>
      <c r="D33" s="187"/>
      <c r="E33" s="188"/>
      <c r="F33" s="187"/>
      <c r="G33" s="188"/>
      <c r="H33" s="187"/>
      <c r="I33" s="227"/>
    </row>
    <row r="34" spans="2:9" ht="15">
      <c r="B34" s="141">
        <v>43962</v>
      </c>
      <c r="C34" s="69">
        <v>2</v>
      </c>
      <c r="D34" s="180"/>
      <c r="E34" s="181"/>
      <c r="F34" s="180"/>
      <c r="G34" s="181"/>
      <c r="H34" s="180">
        <v>2</v>
      </c>
      <c r="I34" s="228">
        <v>2</v>
      </c>
    </row>
    <row r="35" spans="2:9" ht="15">
      <c r="B35" s="141">
        <v>43963</v>
      </c>
      <c r="C35" s="69" t="s">
        <v>15</v>
      </c>
      <c r="D35" s="180"/>
      <c r="E35" s="181"/>
      <c r="F35" s="180"/>
      <c r="G35" s="181"/>
      <c r="H35" s="180" t="s">
        <v>15</v>
      </c>
      <c r="I35" s="228" t="s">
        <v>15</v>
      </c>
    </row>
    <row r="36" spans="2:9" ht="15">
      <c r="B36" s="141">
        <v>43964</v>
      </c>
      <c r="C36" s="69">
        <v>0</v>
      </c>
      <c r="D36" s="180"/>
      <c r="E36" s="181"/>
      <c r="F36" s="180"/>
      <c r="G36" s="181"/>
      <c r="H36" s="180">
        <v>0</v>
      </c>
      <c r="I36" s="228">
        <v>0</v>
      </c>
    </row>
    <row r="37" spans="2:9" ht="15">
      <c r="B37" s="141">
        <v>43965</v>
      </c>
      <c r="C37" s="69">
        <v>0</v>
      </c>
      <c r="D37" s="180"/>
      <c r="E37" s="181"/>
      <c r="F37" s="180"/>
      <c r="G37" s="181"/>
      <c r="H37" s="180">
        <v>0</v>
      </c>
      <c r="I37" s="228">
        <v>0</v>
      </c>
    </row>
    <row r="38" spans="2:9" ht="15">
      <c r="B38" s="141">
        <v>43966</v>
      </c>
      <c r="C38" s="69">
        <v>3</v>
      </c>
      <c r="D38" s="180"/>
      <c r="E38" s="181"/>
      <c r="F38" s="180"/>
      <c r="G38" s="181"/>
      <c r="H38" s="180">
        <v>3</v>
      </c>
      <c r="I38" s="228">
        <v>3</v>
      </c>
    </row>
    <row r="39" spans="2:9" ht="15">
      <c r="B39" s="140">
        <v>43967</v>
      </c>
      <c r="C39" s="121"/>
      <c r="D39" s="187"/>
      <c r="E39" s="188"/>
      <c r="F39" s="187"/>
      <c r="G39" s="188"/>
      <c r="H39" s="187"/>
      <c r="I39" s="227"/>
    </row>
    <row r="40" spans="2:9" ht="15">
      <c r="B40" s="140">
        <v>43968</v>
      </c>
      <c r="C40" s="121"/>
      <c r="D40" s="187"/>
      <c r="E40" s="188"/>
      <c r="F40" s="187"/>
      <c r="G40" s="188"/>
      <c r="H40" s="187"/>
      <c r="I40" s="227"/>
    </row>
    <row r="41" spans="2:9" ht="15">
      <c r="B41" s="141">
        <v>43969</v>
      </c>
      <c r="C41" s="69">
        <v>0</v>
      </c>
      <c r="D41" s="180"/>
      <c r="E41" s="181"/>
      <c r="F41" s="180"/>
      <c r="G41" s="181"/>
      <c r="H41" s="180">
        <v>0</v>
      </c>
      <c r="I41" s="228">
        <v>0</v>
      </c>
    </row>
    <row r="42" spans="2:9" ht="15">
      <c r="B42" s="141">
        <v>43970</v>
      </c>
      <c r="C42" s="69" t="s">
        <v>15</v>
      </c>
      <c r="D42" s="180"/>
      <c r="E42" s="181"/>
      <c r="F42" s="180"/>
      <c r="G42" s="181"/>
      <c r="H42" s="180" t="s">
        <v>15</v>
      </c>
      <c r="I42" s="228" t="s">
        <v>15</v>
      </c>
    </row>
    <row r="43" spans="2:9" ht="15">
      <c r="B43" s="140">
        <v>43971</v>
      </c>
      <c r="C43" s="121"/>
      <c r="D43" s="187" t="s">
        <v>51</v>
      </c>
      <c r="E43" s="188"/>
      <c r="F43" s="187"/>
      <c r="G43" s="188"/>
      <c r="H43" s="187"/>
      <c r="I43" s="227"/>
    </row>
    <row r="44" spans="2:9" ht="15">
      <c r="B44" s="140">
        <v>43972</v>
      </c>
      <c r="C44" s="121"/>
      <c r="D44" s="187" t="s">
        <v>51</v>
      </c>
      <c r="E44" s="188"/>
      <c r="F44" s="187"/>
      <c r="G44" s="188"/>
      <c r="H44" s="187"/>
      <c r="I44" s="227"/>
    </row>
    <row r="45" spans="2:9" ht="15">
      <c r="B45" s="140">
        <v>43973</v>
      </c>
      <c r="C45" s="121"/>
      <c r="D45" s="187" t="s">
        <v>53</v>
      </c>
      <c r="E45" s="188"/>
      <c r="F45" s="187"/>
      <c r="G45" s="188"/>
      <c r="H45" s="187"/>
      <c r="I45" s="227"/>
    </row>
    <row r="46" spans="2:9" ht="15">
      <c r="B46" s="140">
        <v>43974</v>
      </c>
      <c r="C46" s="121"/>
      <c r="D46" s="187"/>
      <c r="E46" s="188"/>
      <c r="F46" s="187"/>
      <c r="G46" s="188"/>
      <c r="H46" s="187"/>
      <c r="I46" s="227"/>
    </row>
    <row r="47" spans="2:9" ht="15">
      <c r="B47" s="140">
        <v>43975</v>
      </c>
      <c r="C47" s="121"/>
      <c r="D47" s="187"/>
      <c r="E47" s="188"/>
      <c r="F47" s="187"/>
      <c r="G47" s="188"/>
      <c r="H47" s="187"/>
      <c r="I47" s="227"/>
    </row>
    <row r="48" spans="2:9" ht="15">
      <c r="B48" s="140">
        <v>43976</v>
      </c>
      <c r="C48" s="121"/>
      <c r="D48" s="187" t="s">
        <v>52</v>
      </c>
      <c r="E48" s="188"/>
      <c r="F48" s="187"/>
      <c r="G48" s="188"/>
      <c r="H48" s="187"/>
      <c r="I48" s="227"/>
    </row>
    <row r="49" spans="2:9" ht="15">
      <c r="B49" s="141">
        <v>43977</v>
      </c>
      <c r="C49" s="69" t="s">
        <v>15</v>
      </c>
      <c r="D49" s="180"/>
      <c r="E49" s="181"/>
      <c r="F49" s="180"/>
      <c r="G49" s="181"/>
      <c r="H49" s="180" t="s">
        <v>15</v>
      </c>
      <c r="I49" s="228" t="s">
        <v>15</v>
      </c>
    </row>
    <row r="50" spans="2:9" ht="15">
      <c r="B50" s="141">
        <v>43978</v>
      </c>
      <c r="C50" s="69">
        <v>0</v>
      </c>
      <c r="D50" s="180"/>
      <c r="E50" s="181"/>
      <c r="F50" s="180"/>
      <c r="G50" s="181"/>
      <c r="H50" s="180">
        <v>0</v>
      </c>
      <c r="I50" s="228">
        <v>0</v>
      </c>
    </row>
    <row r="51" spans="2:9" ht="15">
      <c r="B51" s="141">
        <v>43979</v>
      </c>
      <c r="C51" s="69">
        <v>0</v>
      </c>
      <c r="D51" s="180"/>
      <c r="E51" s="181"/>
      <c r="F51" s="180"/>
      <c r="G51" s="181"/>
      <c r="H51" s="180">
        <v>0</v>
      </c>
      <c r="I51" s="228">
        <v>0</v>
      </c>
    </row>
    <row r="52" spans="2:9" ht="15">
      <c r="B52" s="141">
        <v>43980</v>
      </c>
      <c r="C52" s="69">
        <v>0</v>
      </c>
      <c r="D52" s="180"/>
      <c r="E52" s="181"/>
      <c r="F52" s="180"/>
      <c r="G52" s="181"/>
      <c r="H52" s="180">
        <v>0</v>
      </c>
      <c r="I52" s="228">
        <v>0</v>
      </c>
    </row>
    <row r="53" spans="2:9" ht="15">
      <c r="B53" s="140">
        <v>43981</v>
      </c>
      <c r="C53" s="121"/>
      <c r="D53" s="187"/>
      <c r="E53" s="188"/>
      <c r="F53" s="187"/>
      <c r="G53" s="188"/>
      <c r="H53" s="187"/>
      <c r="I53" s="227"/>
    </row>
    <row r="54" spans="2:9" ht="15.75" thickBot="1">
      <c r="B54" s="140">
        <v>43982</v>
      </c>
      <c r="C54" s="139"/>
      <c r="D54" s="229"/>
      <c r="E54" s="229"/>
      <c r="F54" s="230"/>
      <c r="G54" s="230"/>
      <c r="H54" s="231"/>
      <c r="I54" s="232"/>
    </row>
    <row r="55" spans="2:9" ht="15.75" thickBot="1">
      <c r="B55" s="35" t="s">
        <v>25</v>
      </c>
      <c r="C55" s="67">
        <f>SUM(C24:C54)</f>
        <v>33</v>
      </c>
      <c r="D55" s="192">
        <f>SUM(D24:D54)</f>
        <v>0</v>
      </c>
      <c r="E55" s="193"/>
      <c r="F55" s="192">
        <f>SUM(F24:F54)</f>
        <v>0</v>
      </c>
      <c r="G55" s="193"/>
      <c r="H55" s="182">
        <f>SUM(H24:H54)</f>
        <v>33</v>
      </c>
      <c r="I55" s="183"/>
    </row>
    <row r="56" spans="2:9" ht="15">
      <c r="B56" s="10"/>
      <c r="C56" s="10"/>
      <c r="D56" s="189"/>
      <c r="E56" s="189"/>
      <c r="F56" s="189"/>
      <c r="G56" s="189"/>
      <c r="H56" s="10"/>
      <c r="I56" s="10"/>
    </row>
    <row r="57" spans="2:9" ht="15">
      <c r="B57" s="10"/>
      <c r="C57" s="10"/>
      <c r="D57" s="10"/>
      <c r="E57" s="10"/>
      <c r="F57" s="189"/>
      <c r="G57" s="189"/>
      <c r="H57" s="10"/>
      <c r="I57" s="10"/>
    </row>
    <row r="58" spans="2:9" ht="15">
      <c r="B58" s="10"/>
      <c r="C58" s="10"/>
      <c r="D58" s="10"/>
      <c r="E58" s="10"/>
      <c r="F58" s="189"/>
      <c r="G58" s="189"/>
      <c r="H58" s="10"/>
      <c r="I58" s="10"/>
    </row>
    <row r="59" spans="2:9" ht="15">
      <c r="B59" s="10"/>
      <c r="C59" s="10"/>
      <c r="D59" s="10"/>
      <c r="E59" s="10"/>
      <c r="F59" s="189"/>
      <c r="G59" s="189"/>
      <c r="H59" s="10"/>
      <c r="I59" s="10"/>
    </row>
    <row r="60" spans="2:9" ht="15.75" thickBot="1">
      <c r="B60" s="10"/>
      <c r="C60" s="10"/>
      <c r="D60" s="10"/>
      <c r="E60" s="10"/>
      <c r="F60" s="189"/>
      <c r="G60" s="189"/>
      <c r="H60" s="10"/>
      <c r="I60" s="10"/>
    </row>
    <row r="61" spans="2:9" ht="15.75">
      <c r="B61" s="44" t="s">
        <v>31</v>
      </c>
      <c r="C61" s="45"/>
      <c r="D61" s="46"/>
      <c r="E61" s="47"/>
      <c r="F61" s="173" t="s">
        <v>28</v>
      </c>
      <c r="G61" s="174"/>
      <c r="H61" s="174"/>
      <c r="I61" s="175"/>
    </row>
    <row r="62" spans="2:9" ht="15">
      <c r="B62" s="48"/>
      <c r="C62" s="49"/>
      <c r="D62" s="49"/>
      <c r="E62" s="49"/>
      <c r="F62" s="190" t="s">
        <v>32</v>
      </c>
      <c r="G62" s="191"/>
      <c r="H62" s="159" t="s">
        <v>3</v>
      </c>
      <c r="I62" s="160"/>
    </row>
    <row r="63" spans="2:9" ht="15">
      <c r="B63" s="42" t="s">
        <v>29</v>
      </c>
      <c r="C63" s="81">
        <v>0</v>
      </c>
      <c r="D63" s="178">
        <v>0</v>
      </c>
      <c r="E63" s="179"/>
      <c r="F63" s="157">
        <v>0</v>
      </c>
      <c r="G63" s="158"/>
      <c r="H63" s="163">
        <v>0</v>
      </c>
      <c r="I63" s="164"/>
    </row>
    <row r="64" spans="2:9" ht="15">
      <c r="B64" s="42" t="s">
        <v>30</v>
      </c>
      <c r="C64" s="81">
        <v>0</v>
      </c>
      <c r="D64" s="178">
        <v>0</v>
      </c>
      <c r="E64" s="179"/>
      <c r="F64" s="157">
        <v>0</v>
      </c>
      <c r="G64" s="158"/>
      <c r="H64" s="163">
        <v>0</v>
      </c>
      <c r="I64" s="164"/>
    </row>
    <row r="65" spans="2:9" ht="15.75" thickBot="1">
      <c r="B65" s="43" t="s">
        <v>15</v>
      </c>
      <c r="C65" s="83">
        <v>0</v>
      </c>
      <c r="D65" s="176">
        <v>0</v>
      </c>
      <c r="E65" s="177"/>
      <c r="F65" s="155">
        <v>0</v>
      </c>
      <c r="G65" s="156"/>
      <c r="H65" s="161">
        <v>0</v>
      </c>
      <c r="I65" s="162"/>
    </row>
    <row r="66" spans="2:9" ht="15.75" thickBot="1">
      <c r="B66" s="50" t="s">
        <v>33</v>
      </c>
      <c r="C66" s="51">
        <f>SUM(C63:C65)</f>
        <v>0</v>
      </c>
      <c r="D66" s="151">
        <v>0</v>
      </c>
      <c r="E66" s="152"/>
      <c r="F66" s="153">
        <f>SUM(F63:F65)</f>
        <v>0</v>
      </c>
      <c r="G66" s="154"/>
      <c r="H66" s="153">
        <f>SUM(H63:H65)</f>
        <v>0</v>
      </c>
      <c r="I66" s="154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44">
    <mergeCell ref="D66:E66"/>
    <mergeCell ref="F66:G66"/>
    <mergeCell ref="H66:I66"/>
    <mergeCell ref="D64:E64"/>
    <mergeCell ref="F64:G64"/>
    <mergeCell ref="H64:I64"/>
    <mergeCell ref="D65:E65"/>
    <mergeCell ref="F65:G65"/>
    <mergeCell ref="H65:I65"/>
    <mergeCell ref="F61:I61"/>
    <mergeCell ref="F62:G62"/>
    <mergeCell ref="H62:I62"/>
    <mergeCell ref="D63:E63"/>
    <mergeCell ref="F63:G63"/>
    <mergeCell ref="H63:I63"/>
    <mergeCell ref="D56:E56"/>
    <mergeCell ref="F56:G56"/>
    <mergeCell ref="F57:G57"/>
    <mergeCell ref="F58:G58"/>
    <mergeCell ref="F59:G59"/>
    <mergeCell ref="F60:G60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PageLayoutView="0" workbookViewId="0" topLeftCell="A25">
      <selection activeCell="D9" sqref="D9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65" t="s">
        <v>0</v>
      </c>
      <c r="C3" s="166"/>
      <c r="D3" s="166"/>
      <c r="E3" s="166"/>
      <c r="F3" s="166"/>
      <c r="G3" s="166"/>
      <c r="H3" s="166"/>
      <c r="I3" s="167"/>
    </row>
    <row r="4" spans="2:9" ht="24" thickBot="1">
      <c r="B4" s="184">
        <v>43983</v>
      </c>
      <c r="C4" s="185"/>
      <c r="D4" s="185"/>
      <c r="E4" s="185"/>
      <c r="F4" s="185"/>
      <c r="G4" s="185"/>
      <c r="H4" s="185"/>
      <c r="I4" s="18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68" t="s">
        <v>26</v>
      </c>
      <c r="C7" s="169"/>
      <c r="D7" s="169"/>
      <c r="E7" s="169"/>
      <c r="F7" s="169"/>
      <c r="G7" s="169"/>
      <c r="H7" s="169"/>
      <c r="I7" s="170"/>
    </row>
    <row r="8" spans="2:9" ht="15">
      <c r="B8" s="57" t="s">
        <v>23</v>
      </c>
      <c r="C8" s="39" t="s">
        <v>22</v>
      </c>
      <c r="D8" s="36" t="s">
        <v>1</v>
      </c>
      <c r="E8" s="194" t="s">
        <v>2</v>
      </c>
      <c r="F8" s="195"/>
      <c r="G8" s="40" t="s">
        <v>16</v>
      </c>
      <c r="H8" s="37"/>
      <c r="I8" s="73">
        <f>D12</f>
        <v>3</v>
      </c>
    </row>
    <row r="9" spans="2:9" ht="15">
      <c r="B9" s="38" t="s">
        <v>14</v>
      </c>
      <c r="C9" s="13" t="s">
        <v>3</v>
      </c>
      <c r="D9" s="86">
        <v>3</v>
      </c>
      <c r="E9" s="163">
        <v>1</v>
      </c>
      <c r="F9" s="196"/>
      <c r="G9" s="199" t="s">
        <v>18</v>
      </c>
      <c r="H9" s="200"/>
      <c r="I9" s="74">
        <f>D9/SUM(D9:E9)</f>
        <v>0.75</v>
      </c>
    </row>
    <row r="10" spans="2:9" ht="15">
      <c r="B10" s="38" t="s">
        <v>12</v>
      </c>
      <c r="C10" s="13" t="s">
        <v>4</v>
      </c>
      <c r="D10" s="86">
        <v>0</v>
      </c>
      <c r="E10" s="163">
        <v>0</v>
      </c>
      <c r="F10" s="196"/>
      <c r="G10" s="199" t="s">
        <v>17</v>
      </c>
      <c r="H10" s="200"/>
      <c r="I10" s="74">
        <v>0</v>
      </c>
    </row>
    <row r="11" spans="2:11" ht="15">
      <c r="B11" s="53" t="s">
        <v>34</v>
      </c>
      <c r="C11" s="13" t="s">
        <v>15</v>
      </c>
      <c r="D11" s="86">
        <v>0</v>
      </c>
      <c r="E11" s="163">
        <v>0</v>
      </c>
      <c r="F11" s="196"/>
      <c r="G11" s="197" t="s">
        <v>50</v>
      </c>
      <c r="H11" s="198"/>
      <c r="I11" s="74">
        <v>0</v>
      </c>
      <c r="K11" t="s">
        <v>49</v>
      </c>
    </row>
    <row r="12" spans="2:9" ht="15">
      <c r="B12" s="88">
        <f>D55</f>
        <v>3</v>
      </c>
      <c r="C12" s="65" t="s">
        <v>36</v>
      </c>
      <c r="D12" s="22">
        <f>SUM(D9:D11)</f>
        <v>3</v>
      </c>
      <c r="E12" s="206">
        <f>SUM(E9:E11)</f>
        <v>1</v>
      </c>
      <c r="F12" s="207"/>
      <c r="G12" s="208" t="s">
        <v>19</v>
      </c>
      <c r="H12" s="209"/>
      <c r="I12" s="75">
        <f>D12/SUM(D12:E12)</f>
        <v>0.75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201" t="s">
        <v>5</v>
      </c>
      <c r="C14" s="169"/>
      <c r="D14" s="169"/>
      <c r="E14" s="169"/>
      <c r="F14" s="169"/>
      <c r="G14" s="169"/>
      <c r="H14" s="169"/>
      <c r="I14" s="170"/>
    </row>
    <row r="15" spans="2:9" ht="75" customHeight="1">
      <c r="B15" s="21" t="s">
        <v>6</v>
      </c>
      <c r="C15" s="202" t="s">
        <v>20</v>
      </c>
      <c r="D15" s="204"/>
      <c r="E15" s="202" t="s">
        <v>21</v>
      </c>
      <c r="F15" s="203"/>
      <c r="G15" s="15" t="s">
        <v>7</v>
      </c>
      <c r="H15" s="210" t="s">
        <v>8</v>
      </c>
      <c r="I15" s="210"/>
    </row>
    <row r="16" spans="2:9" ht="15">
      <c r="B16" s="22">
        <f>F55</f>
        <v>1</v>
      </c>
      <c r="C16" s="163">
        <v>0</v>
      </c>
      <c r="D16" s="196"/>
      <c r="E16" s="163">
        <v>0</v>
      </c>
      <c r="F16" s="196"/>
      <c r="G16" s="137">
        <v>0</v>
      </c>
      <c r="H16" s="163">
        <v>0</v>
      </c>
      <c r="I16" s="196"/>
    </row>
    <row r="17" spans="2:9" ht="15">
      <c r="B17" s="138">
        <v>0</v>
      </c>
      <c r="C17" s="233">
        <v>0</v>
      </c>
      <c r="D17" s="234"/>
      <c r="E17" s="233">
        <v>0</v>
      </c>
      <c r="F17" s="234"/>
      <c r="G17" s="138">
        <v>0</v>
      </c>
      <c r="H17" s="233">
        <v>0</v>
      </c>
      <c r="I17" s="234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71" t="s">
        <v>27</v>
      </c>
      <c r="C20" s="172"/>
      <c r="D20" s="172"/>
      <c r="E20" s="172"/>
      <c r="F20" s="172"/>
      <c r="G20" s="172"/>
      <c r="H20" s="76">
        <v>0</v>
      </c>
      <c r="I20" s="63">
        <f>H20/SUM(D12:E12)</f>
        <v>0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212" t="s">
        <v>9</v>
      </c>
      <c r="C22" s="213"/>
      <c r="D22" s="213"/>
      <c r="E22" s="213"/>
      <c r="F22" s="213"/>
      <c r="G22" s="213"/>
      <c r="H22" s="213"/>
      <c r="I22" s="213"/>
    </row>
    <row r="23" spans="2:9" ht="16.5" thickBot="1">
      <c r="B23" s="18" t="s">
        <v>10</v>
      </c>
      <c r="C23" s="18" t="s">
        <v>11</v>
      </c>
      <c r="D23" s="218" t="s">
        <v>12</v>
      </c>
      <c r="E23" s="219"/>
      <c r="F23" s="216" t="s">
        <v>24</v>
      </c>
      <c r="G23" s="217"/>
      <c r="H23" s="214" t="s">
        <v>13</v>
      </c>
      <c r="I23" s="215"/>
    </row>
    <row r="24" spans="2:9" ht="15">
      <c r="B24" s="68">
        <v>43983</v>
      </c>
      <c r="C24" s="69">
        <v>0</v>
      </c>
      <c r="D24" s="180">
        <v>0</v>
      </c>
      <c r="E24" s="181"/>
      <c r="F24" s="180">
        <v>0</v>
      </c>
      <c r="G24" s="181"/>
      <c r="H24" s="180">
        <v>0</v>
      </c>
      <c r="I24" s="181"/>
    </row>
    <row r="25" spans="2:9" ht="15">
      <c r="B25" s="68">
        <v>43984</v>
      </c>
      <c r="C25" s="69">
        <v>0</v>
      </c>
      <c r="D25" s="180">
        <v>0</v>
      </c>
      <c r="E25" s="181"/>
      <c r="F25" s="180">
        <v>0</v>
      </c>
      <c r="G25" s="181"/>
      <c r="H25" s="180">
        <v>0</v>
      </c>
      <c r="I25" s="181"/>
    </row>
    <row r="26" spans="2:9" ht="15">
      <c r="B26" s="68">
        <v>43985</v>
      </c>
      <c r="C26" s="69">
        <v>0</v>
      </c>
      <c r="D26" s="180">
        <v>0</v>
      </c>
      <c r="E26" s="181"/>
      <c r="F26" s="180">
        <v>0</v>
      </c>
      <c r="G26" s="181"/>
      <c r="H26" s="180">
        <v>0</v>
      </c>
      <c r="I26" s="181"/>
    </row>
    <row r="27" spans="2:9" ht="15">
      <c r="B27" s="68">
        <v>43986</v>
      </c>
      <c r="C27" s="69">
        <v>0</v>
      </c>
      <c r="D27" s="180">
        <v>0</v>
      </c>
      <c r="E27" s="181"/>
      <c r="F27" s="180">
        <v>0</v>
      </c>
      <c r="G27" s="181"/>
      <c r="H27" s="180">
        <v>0</v>
      </c>
      <c r="I27" s="181"/>
    </row>
    <row r="28" spans="2:9" ht="15">
      <c r="B28" s="68">
        <v>43987</v>
      </c>
      <c r="C28" s="69">
        <v>0</v>
      </c>
      <c r="D28" s="180">
        <v>0</v>
      </c>
      <c r="E28" s="181"/>
      <c r="F28" s="180">
        <v>0</v>
      </c>
      <c r="G28" s="181"/>
      <c r="H28" s="180">
        <v>0</v>
      </c>
      <c r="I28" s="181"/>
    </row>
    <row r="29" spans="2:9" ht="15">
      <c r="B29" s="120">
        <v>43988</v>
      </c>
      <c r="C29" s="121"/>
      <c r="D29" s="187"/>
      <c r="E29" s="188"/>
      <c r="F29" s="187"/>
      <c r="G29" s="188"/>
      <c r="H29" s="187"/>
      <c r="I29" s="188"/>
    </row>
    <row r="30" spans="2:9" ht="15">
      <c r="B30" s="120">
        <v>43989</v>
      </c>
      <c r="C30" s="121"/>
      <c r="D30" s="187"/>
      <c r="E30" s="188"/>
      <c r="F30" s="187"/>
      <c r="G30" s="188"/>
      <c r="H30" s="187"/>
      <c r="I30" s="188"/>
    </row>
    <row r="31" spans="2:9" ht="15">
      <c r="B31" s="68">
        <v>43990</v>
      </c>
      <c r="C31" s="69">
        <v>0</v>
      </c>
      <c r="D31" s="180">
        <v>0</v>
      </c>
      <c r="E31" s="181"/>
      <c r="F31" s="180">
        <v>0</v>
      </c>
      <c r="G31" s="181"/>
      <c r="H31" s="180">
        <v>0</v>
      </c>
      <c r="I31" s="181"/>
    </row>
    <row r="32" spans="2:9" ht="15">
      <c r="B32" s="68">
        <v>43991</v>
      </c>
      <c r="C32" s="69">
        <v>0</v>
      </c>
      <c r="D32" s="180">
        <v>0</v>
      </c>
      <c r="E32" s="181"/>
      <c r="F32" s="180">
        <v>0</v>
      </c>
      <c r="G32" s="181"/>
      <c r="H32" s="180">
        <v>0</v>
      </c>
      <c r="I32" s="181"/>
    </row>
    <row r="33" spans="2:9" ht="15">
      <c r="B33" s="68">
        <v>43992</v>
      </c>
      <c r="C33" s="69">
        <v>0</v>
      </c>
      <c r="D33" s="180">
        <v>0</v>
      </c>
      <c r="E33" s="181"/>
      <c r="F33" s="180">
        <v>0</v>
      </c>
      <c r="G33" s="181"/>
      <c r="H33" s="180">
        <v>0</v>
      </c>
      <c r="I33" s="181"/>
    </row>
    <row r="34" spans="2:9" ht="15">
      <c r="B34" s="68">
        <v>43993</v>
      </c>
      <c r="C34" s="69">
        <v>0</v>
      </c>
      <c r="D34" s="180">
        <v>0</v>
      </c>
      <c r="E34" s="181"/>
      <c r="F34" s="180">
        <v>0</v>
      </c>
      <c r="G34" s="181"/>
      <c r="H34" s="180">
        <v>0</v>
      </c>
      <c r="I34" s="181"/>
    </row>
    <row r="35" spans="2:9" ht="15">
      <c r="B35" s="68">
        <v>43994</v>
      </c>
      <c r="C35" s="69">
        <v>0</v>
      </c>
      <c r="D35" s="180">
        <v>0</v>
      </c>
      <c r="E35" s="181"/>
      <c r="F35" s="180">
        <v>0</v>
      </c>
      <c r="G35" s="181"/>
      <c r="H35" s="180">
        <v>0</v>
      </c>
      <c r="I35" s="181"/>
    </row>
    <row r="36" spans="2:9" ht="15">
      <c r="B36" s="120">
        <v>43995</v>
      </c>
      <c r="C36" s="121"/>
      <c r="D36" s="187"/>
      <c r="E36" s="188"/>
      <c r="F36" s="187"/>
      <c r="G36" s="188"/>
      <c r="H36" s="187"/>
      <c r="I36" s="188"/>
    </row>
    <row r="37" spans="2:9" ht="15">
      <c r="B37" s="120">
        <v>43996</v>
      </c>
      <c r="C37" s="121"/>
      <c r="D37" s="187"/>
      <c r="E37" s="188"/>
      <c r="F37" s="187"/>
      <c r="G37" s="188"/>
      <c r="H37" s="187"/>
      <c r="I37" s="188"/>
    </row>
    <row r="38" spans="2:9" ht="15">
      <c r="B38" s="68">
        <v>43997</v>
      </c>
      <c r="C38" s="69">
        <v>0</v>
      </c>
      <c r="D38" s="180">
        <v>0</v>
      </c>
      <c r="E38" s="181"/>
      <c r="F38" s="180">
        <v>0</v>
      </c>
      <c r="G38" s="181"/>
      <c r="H38" s="180">
        <v>0</v>
      </c>
      <c r="I38" s="181"/>
    </row>
    <row r="39" spans="2:9" ht="15">
      <c r="B39" s="68">
        <v>43998</v>
      </c>
      <c r="C39" s="69">
        <v>1</v>
      </c>
      <c r="D39" s="180">
        <v>1</v>
      </c>
      <c r="E39" s="181"/>
      <c r="F39" s="180">
        <v>0</v>
      </c>
      <c r="G39" s="181"/>
      <c r="H39" s="180">
        <v>0</v>
      </c>
      <c r="I39" s="181"/>
    </row>
    <row r="40" spans="2:9" ht="15">
      <c r="B40" s="68">
        <v>43999</v>
      </c>
      <c r="C40" s="69">
        <v>0</v>
      </c>
      <c r="D40" s="180">
        <v>0</v>
      </c>
      <c r="E40" s="181"/>
      <c r="F40" s="180">
        <v>0</v>
      </c>
      <c r="G40" s="181"/>
      <c r="H40" s="180">
        <v>0</v>
      </c>
      <c r="I40" s="181"/>
    </row>
    <row r="41" spans="2:9" ht="15">
      <c r="B41" s="68">
        <v>44000</v>
      </c>
      <c r="C41" s="69">
        <v>0</v>
      </c>
      <c r="D41" s="180">
        <v>0</v>
      </c>
      <c r="E41" s="181"/>
      <c r="F41" s="180">
        <v>0</v>
      </c>
      <c r="G41" s="181"/>
      <c r="H41" s="180">
        <v>0</v>
      </c>
      <c r="I41" s="181"/>
    </row>
    <row r="42" spans="2:9" ht="15">
      <c r="B42" s="68">
        <v>44001</v>
      </c>
      <c r="C42" s="69">
        <v>0</v>
      </c>
      <c r="D42" s="180">
        <v>0</v>
      </c>
      <c r="E42" s="181"/>
      <c r="F42" s="180">
        <v>0</v>
      </c>
      <c r="G42" s="181"/>
      <c r="H42" s="180">
        <v>0</v>
      </c>
      <c r="I42" s="181"/>
    </row>
    <row r="43" spans="2:9" ht="15">
      <c r="B43" s="120">
        <v>44002</v>
      </c>
      <c r="C43" s="121"/>
      <c r="D43" s="187"/>
      <c r="E43" s="188"/>
      <c r="F43" s="187"/>
      <c r="G43" s="188"/>
      <c r="H43" s="187"/>
      <c r="I43" s="188"/>
    </row>
    <row r="44" spans="2:9" ht="15">
      <c r="B44" s="120">
        <v>44003</v>
      </c>
      <c r="C44" s="121"/>
      <c r="D44" s="187"/>
      <c r="E44" s="188"/>
      <c r="F44" s="187"/>
      <c r="G44" s="188"/>
      <c r="H44" s="187"/>
      <c r="I44" s="188"/>
    </row>
    <row r="45" spans="2:9" ht="15">
      <c r="B45" s="68">
        <v>44004</v>
      </c>
      <c r="C45" s="69">
        <v>0</v>
      </c>
      <c r="D45" s="180">
        <v>0</v>
      </c>
      <c r="E45" s="181"/>
      <c r="F45" s="180">
        <v>0</v>
      </c>
      <c r="G45" s="181"/>
      <c r="H45" s="180">
        <v>0</v>
      </c>
      <c r="I45" s="181"/>
    </row>
    <row r="46" spans="2:9" ht="15">
      <c r="B46" s="68">
        <v>44005</v>
      </c>
      <c r="C46" s="69">
        <v>2</v>
      </c>
      <c r="D46" s="180">
        <v>1</v>
      </c>
      <c r="E46" s="181"/>
      <c r="F46" s="180">
        <v>1</v>
      </c>
      <c r="G46" s="181"/>
      <c r="H46" s="180">
        <v>0</v>
      </c>
      <c r="I46" s="181"/>
    </row>
    <row r="47" spans="2:9" ht="15">
      <c r="B47" s="68">
        <v>44006</v>
      </c>
      <c r="C47" s="69">
        <v>0</v>
      </c>
      <c r="D47" s="180">
        <v>0</v>
      </c>
      <c r="E47" s="181"/>
      <c r="F47" s="180">
        <v>0</v>
      </c>
      <c r="G47" s="181"/>
      <c r="H47" s="180">
        <v>0</v>
      </c>
      <c r="I47" s="181"/>
    </row>
    <row r="48" spans="2:9" ht="15">
      <c r="B48" s="68">
        <v>44007</v>
      </c>
      <c r="C48" s="69">
        <v>1</v>
      </c>
      <c r="D48" s="180">
        <v>1</v>
      </c>
      <c r="E48" s="181"/>
      <c r="F48" s="180">
        <v>0</v>
      </c>
      <c r="G48" s="181"/>
      <c r="H48" s="180">
        <v>0</v>
      </c>
      <c r="I48" s="181"/>
    </row>
    <row r="49" spans="2:9" ht="15">
      <c r="B49" s="68">
        <v>44008</v>
      </c>
      <c r="C49" s="69">
        <v>0</v>
      </c>
      <c r="D49" s="180">
        <v>0</v>
      </c>
      <c r="E49" s="181"/>
      <c r="F49" s="180">
        <v>0</v>
      </c>
      <c r="G49" s="181"/>
      <c r="H49" s="180">
        <v>0</v>
      </c>
      <c r="I49" s="181"/>
    </row>
    <row r="50" spans="2:9" ht="15">
      <c r="B50" s="120">
        <v>1</v>
      </c>
      <c r="C50" s="121"/>
      <c r="D50" s="187"/>
      <c r="E50" s="188"/>
      <c r="F50" s="187"/>
      <c r="G50" s="188"/>
      <c r="H50" s="187"/>
      <c r="I50" s="188"/>
    </row>
    <row r="51" spans="2:9" ht="15">
      <c r="B51" s="120">
        <v>44010</v>
      </c>
      <c r="C51" s="121"/>
      <c r="D51" s="187"/>
      <c r="E51" s="188"/>
      <c r="F51" s="187"/>
      <c r="G51" s="188"/>
      <c r="H51" s="187"/>
      <c r="I51" s="188"/>
    </row>
    <row r="52" spans="2:9" ht="15">
      <c r="B52" s="68">
        <v>44011</v>
      </c>
      <c r="C52" s="69">
        <v>0</v>
      </c>
      <c r="D52" s="180">
        <v>0</v>
      </c>
      <c r="E52" s="181"/>
      <c r="F52" s="180">
        <v>0</v>
      </c>
      <c r="G52" s="181"/>
      <c r="H52" s="180">
        <v>0</v>
      </c>
      <c r="I52" s="181"/>
    </row>
    <row r="53" spans="2:9" ht="15">
      <c r="B53" s="68">
        <v>44012</v>
      </c>
      <c r="C53" s="69">
        <v>1</v>
      </c>
      <c r="D53" s="180">
        <v>1</v>
      </c>
      <c r="E53" s="181"/>
      <c r="F53" s="180">
        <v>0</v>
      </c>
      <c r="G53" s="181"/>
      <c r="H53" s="180">
        <v>0</v>
      </c>
      <c r="I53" s="181"/>
    </row>
    <row r="54" spans="2:9" ht="15.75" thickBot="1">
      <c r="B54" s="68"/>
      <c r="C54" s="87"/>
      <c r="D54" s="224"/>
      <c r="E54" s="224"/>
      <c r="F54" s="225"/>
      <c r="G54" s="225"/>
      <c r="H54" s="225"/>
      <c r="I54" s="225"/>
    </row>
    <row r="55" spans="2:9" ht="15.75" thickBot="1">
      <c r="B55" s="35" t="s">
        <v>25</v>
      </c>
      <c r="C55" s="67">
        <f>SUM(C24:C54)-1</f>
        <v>4</v>
      </c>
      <c r="D55" s="192">
        <f>SUM(D24:D54)-1</f>
        <v>3</v>
      </c>
      <c r="E55" s="193"/>
      <c r="F55" s="192">
        <f>SUM(F24:F54)</f>
        <v>1</v>
      </c>
      <c r="G55" s="193"/>
      <c r="H55" s="182">
        <f>SUM(H24:H54)</f>
        <v>0</v>
      </c>
      <c r="I55" s="183"/>
    </row>
    <row r="56" spans="2:9" ht="15">
      <c r="B56" s="10"/>
      <c r="C56" s="10"/>
      <c r="D56" s="189"/>
      <c r="E56" s="189"/>
      <c r="F56" s="189"/>
      <c r="G56" s="189"/>
      <c r="H56" s="10"/>
      <c r="I56" s="10"/>
    </row>
    <row r="57" spans="2:9" ht="15">
      <c r="B57" s="10"/>
      <c r="C57" s="10"/>
      <c r="D57" s="10"/>
      <c r="E57" s="10"/>
      <c r="F57" s="189"/>
      <c r="G57" s="189"/>
      <c r="H57" s="10"/>
      <c r="I57" s="10"/>
    </row>
    <row r="58" spans="2:9" ht="15">
      <c r="B58" s="10"/>
      <c r="C58" s="10"/>
      <c r="D58" s="10"/>
      <c r="E58" s="10"/>
      <c r="F58" s="189"/>
      <c r="G58" s="189"/>
      <c r="H58" s="10"/>
      <c r="I58" s="10"/>
    </row>
    <row r="59" spans="2:9" ht="15">
      <c r="B59" s="10"/>
      <c r="C59" s="10"/>
      <c r="D59" s="10"/>
      <c r="E59" s="10"/>
      <c r="F59" s="189"/>
      <c r="G59" s="189"/>
      <c r="H59" s="10"/>
      <c r="I59" s="10"/>
    </row>
    <row r="60" spans="2:9" ht="15.75" thickBot="1">
      <c r="B60" s="10"/>
      <c r="C60" s="10"/>
      <c r="D60" s="10"/>
      <c r="E60" s="10"/>
      <c r="F60" s="189"/>
      <c r="G60" s="189"/>
      <c r="H60" s="10"/>
      <c r="I60" s="10"/>
    </row>
    <row r="61" spans="2:9" ht="15.75">
      <c r="B61" s="44" t="s">
        <v>31</v>
      </c>
      <c r="C61" s="45"/>
      <c r="D61" s="46"/>
      <c r="E61" s="47"/>
      <c r="F61" s="173" t="s">
        <v>28</v>
      </c>
      <c r="G61" s="174"/>
      <c r="H61" s="174"/>
      <c r="I61" s="175"/>
    </row>
    <row r="62" spans="2:9" ht="15">
      <c r="B62" s="48"/>
      <c r="C62" s="49"/>
      <c r="D62" s="49"/>
      <c r="E62" s="49"/>
      <c r="F62" s="190" t="s">
        <v>32</v>
      </c>
      <c r="G62" s="191"/>
      <c r="H62" s="159" t="s">
        <v>3</v>
      </c>
      <c r="I62" s="160"/>
    </row>
    <row r="63" spans="2:9" ht="15">
      <c r="B63" s="42" t="s">
        <v>29</v>
      </c>
      <c r="C63" s="86">
        <v>0</v>
      </c>
      <c r="D63" s="178">
        <v>0</v>
      </c>
      <c r="E63" s="179"/>
      <c r="F63" s="157">
        <v>0</v>
      </c>
      <c r="G63" s="158"/>
      <c r="H63" s="163">
        <v>0</v>
      </c>
      <c r="I63" s="164"/>
    </row>
    <row r="64" spans="2:9" ht="15">
      <c r="B64" s="42" t="s">
        <v>30</v>
      </c>
      <c r="C64" s="86">
        <v>0</v>
      </c>
      <c r="D64" s="178">
        <v>0</v>
      </c>
      <c r="E64" s="179"/>
      <c r="F64" s="157">
        <v>0</v>
      </c>
      <c r="G64" s="158"/>
      <c r="H64" s="163">
        <v>0</v>
      </c>
      <c r="I64" s="164"/>
    </row>
    <row r="65" spans="2:9" ht="15.75" thickBot="1">
      <c r="B65" s="43" t="s">
        <v>15</v>
      </c>
      <c r="C65" s="85">
        <v>0</v>
      </c>
      <c r="D65" s="176">
        <v>0</v>
      </c>
      <c r="E65" s="177"/>
      <c r="F65" s="155">
        <v>0</v>
      </c>
      <c r="G65" s="156"/>
      <c r="H65" s="161">
        <v>0</v>
      </c>
      <c r="I65" s="162"/>
    </row>
    <row r="66" spans="2:9" ht="15.75" thickBot="1">
      <c r="B66" s="50" t="s">
        <v>33</v>
      </c>
      <c r="C66" s="51">
        <f>SUM(C63:C65)</f>
        <v>0</v>
      </c>
      <c r="D66" s="151">
        <f>SUM(D63:D65)</f>
        <v>0</v>
      </c>
      <c r="E66" s="152"/>
      <c r="F66" s="153">
        <f>SUM(F63:F65)</f>
        <v>0</v>
      </c>
      <c r="G66" s="154"/>
      <c r="H66" s="153">
        <f>SUM(H63:H65)</f>
        <v>0</v>
      </c>
      <c r="I66" s="154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44"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C17:D17"/>
    <mergeCell ref="E17:F17"/>
    <mergeCell ref="H17:I17"/>
    <mergeCell ref="B20:G20"/>
    <mergeCell ref="B22:I22"/>
    <mergeCell ref="D23:E23"/>
    <mergeCell ref="F23:G23"/>
    <mergeCell ref="H23:I23"/>
    <mergeCell ref="B14:I14"/>
    <mergeCell ref="C15:D15"/>
    <mergeCell ref="E15:F15"/>
    <mergeCell ref="H15:I15"/>
    <mergeCell ref="C16:D16"/>
    <mergeCell ref="E16:F16"/>
    <mergeCell ref="H16:I16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F61:I61"/>
    <mergeCell ref="F62:G62"/>
    <mergeCell ref="H62:I62"/>
    <mergeCell ref="D63:E63"/>
    <mergeCell ref="F63:G63"/>
    <mergeCell ref="H63:I63"/>
    <mergeCell ref="D56:E56"/>
    <mergeCell ref="F56:G56"/>
    <mergeCell ref="F57:G57"/>
    <mergeCell ref="F58:G58"/>
    <mergeCell ref="F59:G59"/>
    <mergeCell ref="F60:G60"/>
    <mergeCell ref="D66:E66"/>
    <mergeCell ref="F66:G66"/>
    <mergeCell ref="H66:I66"/>
    <mergeCell ref="D64:E64"/>
    <mergeCell ref="F64:G64"/>
    <mergeCell ref="H64:I64"/>
    <mergeCell ref="D65:E65"/>
    <mergeCell ref="F65:G65"/>
    <mergeCell ref="H65:I65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K74"/>
  <sheetViews>
    <sheetView showGridLines="0" zoomScalePageLayoutView="0" workbookViewId="0" topLeftCell="A25">
      <selection activeCell="H55" sqref="H55:I55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65" t="s">
        <v>0</v>
      </c>
      <c r="C3" s="166"/>
      <c r="D3" s="166"/>
      <c r="E3" s="166"/>
      <c r="F3" s="166"/>
      <c r="G3" s="166"/>
      <c r="H3" s="166"/>
      <c r="I3" s="167"/>
    </row>
    <row r="4" spans="2:9" ht="24" thickBot="1">
      <c r="B4" s="184">
        <v>44013</v>
      </c>
      <c r="C4" s="185"/>
      <c r="D4" s="185"/>
      <c r="E4" s="185"/>
      <c r="F4" s="185"/>
      <c r="G4" s="185"/>
      <c r="H4" s="185"/>
      <c r="I4" s="18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68" t="s">
        <v>26</v>
      </c>
      <c r="C7" s="169"/>
      <c r="D7" s="169"/>
      <c r="E7" s="169"/>
      <c r="F7" s="169"/>
      <c r="G7" s="169"/>
      <c r="H7" s="169"/>
      <c r="I7" s="170"/>
    </row>
    <row r="8" spans="2:9" ht="15">
      <c r="B8" s="57" t="s">
        <v>23</v>
      </c>
      <c r="C8" s="39" t="s">
        <v>22</v>
      </c>
      <c r="D8" s="36" t="s">
        <v>1</v>
      </c>
      <c r="E8" s="194" t="s">
        <v>2</v>
      </c>
      <c r="F8" s="195"/>
      <c r="G8" s="40" t="s">
        <v>16</v>
      </c>
      <c r="H8" s="37"/>
      <c r="I8" s="73">
        <f>D12</f>
        <v>4</v>
      </c>
    </row>
    <row r="9" spans="2:9" ht="15">
      <c r="B9" s="38" t="s">
        <v>14</v>
      </c>
      <c r="C9" s="13" t="s">
        <v>3</v>
      </c>
      <c r="D9" s="89">
        <v>4</v>
      </c>
      <c r="E9" s="163">
        <v>0</v>
      </c>
      <c r="F9" s="196"/>
      <c r="G9" s="199" t="s">
        <v>18</v>
      </c>
      <c r="H9" s="200"/>
      <c r="I9" s="74">
        <f>D9/SUM(D9:E9)</f>
        <v>1</v>
      </c>
    </row>
    <row r="10" spans="2:9" ht="15">
      <c r="B10" s="38" t="s">
        <v>12</v>
      </c>
      <c r="C10" s="13" t="s">
        <v>4</v>
      </c>
      <c r="D10" s="89">
        <v>0</v>
      </c>
      <c r="E10" s="163">
        <v>0</v>
      </c>
      <c r="F10" s="196"/>
      <c r="G10" s="199" t="s">
        <v>17</v>
      </c>
      <c r="H10" s="200"/>
      <c r="I10" s="74">
        <v>0</v>
      </c>
    </row>
    <row r="11" spans="2:11" ht="15">
      <c r="B11" s="53" t="s">
        <v>34</v>
      </c>
      <c r="C11" s="13" t="s">
        <v>15</v>
      </c>
      <c r="D11" s="89">
        <v>0</v>
      </c>
      <c r="E11" s="163">
        <v>0</v>
      </c>
      <c r="F11" s="196"/>
      <c r="G11" s="197" t="s">
        <v>50</v>
      </c>
      <c r="H11" s="198"/>
      <c r="I11" s="74">
        <v>0</v>
      </c>
      <c r="K11" t="s">
        <v>49</v>
      </c>
    </row>
    <row r="12" spans="2:9" ht="15">
      <c r="B12" s="88">
        <f>D55</f>
        <v>4</v>
      </c>
      <c r="C12" s="65" t="s">
        <v>36</v>
      </c>
      <c r="D12" s="22">
        <f>SUM(D9:D11)</f>
        <v>4</v>
      </c>
      <c r="E12" s="206">
        <f>SUM(E9:E11)</f>
        <v>0</v>
      </c>
      <c r="F12" s="207"/>
      <c r="G12" s="208" t="s">
        <v>19</v>
      </c>
      <c r="H12" s="209"/>
      <c r="I12" s="75">
        <f>D12/SUM(D12:E12)</f>
        <v>1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201" t="s">
        <v>5</v>
      </c>
      <c r="C14" s="169"/>
      <c r="D14" s="169"/>
      <c r="E14" s="169"/>
      <c r="F14" s="169"/>
      <c r="G14" s="169"/>
      <c r="H14" s="169"/>
      <c r="I14" s="170"/>
    </row>
    <row r="15" spans="2:9" ht="75" customHeight="1">
      <c r="B15" s="21" t="s">
        <v>6</v>
      </c>
      <c r="C15" s="202" t="s">
        <v>20</v>
      </c>
      <c r="D15" s="204"/>
      <c r="E15" s="202" t="s">
        <v>21</v>
      </c>
      <c r="F15" s="203"/>
      <c r="G15" s="15" t="s">
        <v>7</v>
      </c>
      <c r="H15" s="210" t="s">
        <v>8</v>
      </c>
      <c r="I15" s="210"/>
    </row>
    <row r="16" spans="2:9" ht="15">
      <c r="B16" s="22">
        <f>F55</f>
        <v>3</v>
      </c>
      <c r="C16" s="158">
        <v>1</v>
      </c>
      <c r="D16" s="158"/>
      <c r="E16" s="158">
        <v>1</v>
      </c>
      <c r="F16" s="158"/>
      <c r="G16" s="89">
        <v>1</v>
      </c>
      <c r="H16" s="158">
        <v>0</v>
      </c>
      <c r="I16" s="158"/>
    </row>
    <row r="17" spans="2:9" ht="15">
      <c r="B17" s="90">
        <f>C17+E17+G17+H17</f>
        <v>1</v>
      </c>
      <c r="C17" s="211">
        <f>C16/B16</f>
        <v>0.3333333333333333</v>
      </c>
      <c r="D17" s="211"/>
      <c r="E17" s="211">
        <f>E16/B16</f>
        <v>0.3333333333333333</v>
      </c>
      <c r="F17" s="211"/>
      <c r="G17" s="90">
        <f>G16/B16</f>
        <v>0.3333333333333333</v>
      </c>
      <c r="H17" s="211">
        <f>H16/B16</f>
        <v>0</v>
      </c>
      <c r="I17" s="211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71" t="s">
        <v>27</v>
      </c>
      <c r="C20" s="172"/>
      <c r="D20" s="172"/>
      <c r="E20" s="172"/>
      <c r="F20" s="172"/>
      <c r="G20" s="172"/>
      <c r="H20" s="76">
        <v>0</v>
      </c>
      <c r="I20" s="63">
        <f>H20/SUM(D12:E12)</f>
        <v>0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212" t="s">
        <v>9</v>
      </c>
      <c r="C22" s="213"/>
      <c r="D22" s="213"/>
      <c r="E22" s="213"/>
      <c r="F22" s="213"/>
      <c r="G22" s="213"/>
      <c r="H22" s="213"/>
      <c r="I22" s="213"/>
    </row>
    <row r="23" spans="2:9" ht="16.5" thickBot="1">
      <c r="B23" s="18" t="s">
        <v>10</v>
      </c>
      <c r="C23" s="18" t="s">
        <v>11</v>
      </c>
      <c r="D23" s="218" t="s">
        <v>12</v>
      </c>
      <c r="E23" s="219"/>
      <c r="F23" s="216" t="s">
        <v>24</v>
      </c>
      <c r="G23" s="217"/>
      <c r="H23" s="214" t="s">
        <v>13</v>
      </c>
      <c r="I23" s="215"/>
    </row>
    <row r="24" spans="2:9" ht="15">
      <c r="B24" s="68">
        <v>44013</v>
      </c>
      <c r="C24" s="69">
        <v>0</v>
      </c>
      <c r="D24" s="180">
        <v>0</v>
      </c>
      <c r="E24" s="181"/>
      <c r="F24" s="180">
        <v>0</v>
      </c>
      <c r="G24" s="181"/>
      <c r="H24" s="180">
        <v>0</v>
      </c>
      <c r="I24" s="181"/>
    </row>
    <row r="25" spans="2:9" ht="15">
      <c r="B25" s="68">
        <v>44014</v>
      </c>
      <c r="C25" s="69">
        <v>1</v>
      </c>
      <c r="D25" s="180">
        <v>1</v>
      </c>
      <c r="E25" s="181"/>
      <c r="F25" s="180">
        <v>0</v>
      </c>
      <c r="G25" s="181"/>
      <c r="H25" s="180">
        <v>0</v>
      </c>
      <c r="I25" s="181"/>
    </row>
    <row r="26" spans="2:9" ht="15">
      <c r="B26" s="68">
        <v>44015</v>
      </c>
      <c r="C26" s="69">
        <v>0</v>
      </c>
      <c r="D26" s="180">
        <v>0</v>
      </c>
      <c r="E26" s="181"/>
      <c r="F26" s="180">
        <v>0</v>
      </c>
      <c r="G26" s="181"/>
      <c r="H26" s="180">
        <v>0</v>
      </c>
      <c r="I26" s="181"/>
    </row>
    <row r="27" spans="2:9" ht="15">
      <c r="B27" s="120">
        <v>44016</v>
      </c>
      <c r="C27" s="121"/>
      <c r="D27" s="187"/>
      <c r="E27" s="188"/>
      <c r="F27" s="187"/>
      <c r="G27" s="188"/>
      <c r="H27" s="187"/>
      <c r="I27" s="188"/>
    </row>
    <row r="28" spans="2:9" ht="15">
      <c r="B28" s="120">
        <v>44017</v>
      </c>
      <c r="C28" s="142"/>
      <c r="D28" s="235"/>
      <c r="E28" s="235"/>
      <c r="F28" s="236"/>
      <c r="G28" s="235"/>
      <c r="H28" s="235"/>
      <c r="I28" s="235"/>
    </row>
    <row r="29" spans="2:9" ht="15">
      <c r="B29" s="68">
        <v>44018</v>
      </c>
      <c r="C29" s="117">
        <v>2</v>
      </c>
      <c r="D29" s="237">
        <v>1</v>
      </c>
      <c r="E29" s="237"/>
      <c r="F29" s="238">
        <v>0</v>
      </c>
      <c r="G29" s="237"/>
      <c r="H29" s="237">
        <v>1</v>
      </c>
      <c r="I29" s="237"/>
    </row>
    <row r="30" spans="2:9" ht="15">
      <c r="B30" s="68">
        <v>44019</v>
      </c>
      <c r="C30" s="69">
        <v>0</v>
      </c>
      <c r="D30" s="180">
        <v>0</v>
      </c>
      <c r="E30" s="181"/>
      <c r="F30" s="180">
        <v>0</v>
      </c>
      <c r="G30" s="181"/>
      <c r="H30" s="180">
        <v>0</v>
      </c>
      <c r="I30" s="181"/>
    </row>
    <row r="31" spans="2:9" ht="15">
      <c r="B31" s="68">
        <v>44020</v>
      </c>
      <c r="C31" s="69">
        <v>0</v>
      </c>
      <c r="D31" s="180">
        <v>0</v>
      </c>
      <c r="E31" s="181"/>
      <c r="F31" s="180">
        <v>0</v>
      </c>
      <c r="G31" s="181"/>
      <c r="H31" s="180">
        <v>0</v>
      </c>
      <c r="I31" s="181"/>
    </row>
    <row r="32" spans="2:9" ht="15">
      <c r="B32" s="68">
        <v>44021</v>
      </c>
      <c r="C32" s="69">
        <v>0</v>
      </c>
      <c r="D32" s="180">
        <v>0</v>
      </c>
      <c r="E32" s="181"/>
      <c r="F32" s="180">
        <v>0</v>
      </c>
      <c r="G32" s="181"/>
      <c r="H32" s="180">
        <v>0</v>
      </c>
      <c r="I32" s="181"/>
    </row>
    <row r="33" spans="2:9" ht="15">
      <c r="B33" s="68">
        <v>44022</v>
      </c>
      <c r="C33" s="69">
        <v>0</v>
      </c>
      <c r="D33" s="180">
        <v>0</v>
      </c>
      <c r="E33" s="181"/>
      <c r="F33" s="180">
        <v>0</v>
      </c>
      <c r="G33" s="181"/>
      <c r="H33" s="180">
        <v>0</v>
      </c>
      <c r="I33" s="181"/>
    </row>
    <row r="34" spans="2:9" ht="15">
      <c r="B34" s="120">
        <v>44023</v>
      </c>
      <c r="C34" s="121"/>
      <c r="D34" s="187"/>
      <c r="E34" s="188"/>
      <c r="F34" s="187"/>
      <c r="G34" s="188"/>
      <c r="H34" s="187"/>
      <c r="I34" s="188"/>
    </row>
    <row r="35" spans="2:9" ht="15">
      <c r="B35" s="120">
        <v>44024</v>
      </c>
      <c r="C35" s="121"/>
      <c r="D35" s="187"/>
      <c r="E35" s="188"/>
      <c r="F35" s="187"/>
      <c r="G35" s="188"/>
      <c r="H35" s="187"/>
      <c r="I35" s="188"/>
    </row>
    <row r="36" spans="2:9" ht="15">
      <c r="B36" s="68">
        <v>44025</v>
      </c>
      <c r="C36" s="69">
        <v>0</v>
      </c>
      <c r="D36" s="180">
        <v>0</v>
      </c>
      <c r="E36" s="181"/>
      <c r="F36" s="180">
        <v>0</v>
      </c>
      <c r="G36" s="181"/>
      <c r="H36" s="180">
        <v>0</v>
      </c>
      <c r="I36" s="181"/>
    </row>
    <row r="37" spans="2:9" ht="15">
      <c r="B37" s="68">
        <v>44026</v>
      </c>
      <c r="C37" s="69">
        <v>1</v>
      </c>
      <c r="D37" s="180">
        <v>1</v>
      </c>
      <c r="E37" s="181"/>
      <c r="F37" s="180">
        <v>0</v>
      </c>
      <c r="G37" s="181"/>
      <c r="H37" s="180">
        <v>0</v>
      </c>
      <c r="I37" s="181"/>
    </row>
    <row r="38" spans="2:9" ht="15">
      <c r="B38" s="68">
        <v>44027</v>
      </c>
      <c r="C38" s="69">
        <v>0</v>
      </c>
      <c r="D38" s="180">
        <v>0</v>
      </c>
      <c r="E38" s="181"/>
      <c r="F38" s="180">
        <v>0</v>
      </c>
      <c r="G38" s="181"/>
      <c r="H38" s="180">
        <v>0</v>
      </c>
      <c r="I38" s="181"/>
    </row>
    <row r="39" spans="2:9" ht="15">
      <c r="B39" s="68">
        <v>44028</v>
      </c>
      <c r="C39" s="69">
        <v>0</v>
      </c>
      <c r="D39" s="180">
        <v>0</v>
      </c>
      <c r="E39" s="181"/>
      <c r="F39" s="180">
        <v>0</v>
      </c>
      <c r="G39" s="181"/>
      <c r="H39" s="180">
        <v>0</v>
      </c>
      <c r="I39" s="181"/>
    </row>
    <row r="40" spans="2:9" ht="15">
      <c r="B40" s="68">
        <v>44029</v>
      </c>
      <c r="C40" s="69">
        <v>0</v>
      </c>
      <c r="D40" s="180">
        <v>0</v>
      </c>
      <c r="E40" s="181"/>
      <c r="F40" s="180">
        <v>0</v>
      </c>
      <c r="G40" s="181"/>
      <c r="H40" s="180">
        <v>0</v>
      </c>
      <c r="I40" s="181"/>
    </row>
    <row r="41" spans="2:9" ht="15">
      <c r="B41" s="120">
        <v>44030</v>
      </c>
      <c r="C41" s="121"/>
      <c r="D41" s="187"/>
      <c r="E41" s="188"/>
      <c r="F41" s="187"/>
      <c r="G41" s="188"/>
      <c r="H41" s="187"/>
      <c r="I41" s="188"/>
    </row>
    <row r="42" spans="2:9" ht="15">
      <c r="B42" s="120">
        <v>44031</v>
      </c>
      <c r="C42" s="121"/>
      <c r="D42" s="187"/>
      <c r="E42" s="188"/>
      <c r="F42" s="187"/>
      <c r="G42" s="188"/>
      <c r="H42" s="187"/>
      <c r="I42" s="188"/>
    </row>
    <row r="43" spans="2:9" ht="15">
      <c r="B43" s="68">
        <v>44032</v>
      </c>
      <c r="C43" s="69">
        <v>0</v>
      </c>
      <c r="D43" s="180">
        <v>0</v>
      </c>
      <c r="E43" s="181"/>
      <c r="F43" s="180">
        <v>0</v>
      </c>
      <c r="G43" s="181"/>
      <c r="H43" s="180">
        <v>0</v>
      </c>
      <c r="I43" s="181"/>
    </row>
    <row r="44" spans="2:9" ht="15">
      <c r="B44" s="68">
        <v>44033</v>
      </c>
      <c r="C44" s="69">
        <v>0</v>
      </c>
      <c r="D44" s="180">
        <v>0</v>
      </c>
      <c r="E44" s="181"/>
      <c r="F44" s="180">
        <v>0</v>
      </c>
      <c r="G44" s="181"/>
      <c r="H44" s="180">
        <v>0</v>
      </c>
      <c r="I44" s="181"/>
    </row>
    <row r="45" spans="2:9" ht="15">
      <c r="B45" s="68">
        <v>44034</v>
      </c>
      <c r="C45" s="69">
        <v>0</v>
      </c>
      <c r="D45" s="180">
        <v>0</v>
      </c>
      <c r="E45" s="181"/>
      <c r="F45" s="180">
        <v>0</v>
      </c>
      <c r="G45" s="181"/>
      <c r="H45" s="180">
        <v>0</v>
      </c>
      <c r="I45" s="181"/>
    </row>
    <row r="46" spans="2:9" ht="15">
      <c r="B46" s="68">
        <v>44035</v>
      </c>
      <c r="C46" s="69">
        <v>0</v>
      </c>
      <c r="D46" s="180">
        <v>0</v>
      </c>
      <c r="E46" s="181"/>
      <c r="F46" s="180">
        <v>0</v>
      </c>
      <c r="G46" s="181"/>
      <c r="H46" s="180">
        <v>0</v>
      </c>
      <c r="I46" s="181"/>
    </row>
    <row r="47" spans="2:9" ht="15">
      <c r="B47" s="68">
        <v>44036</v>
      </c>
      <c r="C47" s="69">
        <v>0</v>
      </c>
      <c r="D47" s="180">
        <v>0</v>
      </c>
      <c r="E47" s="181"/>
      <c r="F47" s="180">
        <v>0</v>
      </c>
      <c r="G47" s="181"/>
      <c r="H47" s="180">
        <v>0</v>
      </c>
      <c r="I47" s="181"/>
    </row>
    <row r="48" spans="2:9" ht="15">
      <c r="B48" s="120">
        <v>44037</v>
      </c>
      <c r="C48" s="121"/>
      <c r="D48" s="187"/>
      <c r="E48" s="188"/>
      <c r="F48" s="187"/>
      <c r="G48" s="188"/>
      <c r="H48" s="187"/>
      <c r="I48" s="188"/>
    </row>
    <row r="49" spans="2:9" ht="15">
      <c r="B49" s="120">
        <v>44038</v>
      </c>
      <c r="C49" s="121"/>
      <c r="D49" s="187"/>
      <c r="E49" s="188"/>
      <c r="F49" s="187"/>
      <c r="G49" s="188"/>
      <c r="H49" s="187"/>
      <c r="I49" s="188"/>
    </row>
    <row r="50" spans="2:9" ht="15">
      <c r="B50" s="68">
        <v>44039</v>
      </c>
      <c r="C50" s="69">
        <v>2</v>
      </c>
      <c r="D50" s="180">
        <v>1</v>
      </c>
      <c r="E50" s="181"/>
      <c r="F50" s="180">
        <v>1</v>
      </c>
      <c r="G50" s="181"/>
      <c r="H50" s="180">
        <v>0</v>
      </c>
      <c r="I50" s="181"/>
    </row>
    <row r="51" spans="2:9" ht="15">
      <c r="B51" s="68">
        <v>44040</v>
      </c>
      <c r="C51" s="69">
        <v>0</v>
      </c>
      <c r="D51" s="180">
        <v>0</v>
      </c>
      <c r="E51" s="181"/>
      <c r="F51" s="180">
        <v>0</v>
      </c>
      <c r="G51" s="181"/>
      <c r="H51" s="180">
        <v>0</v>
      </c>
      <c r="I51" s="181"/>
    </row>
    <row r="52" spans="2:9" ht="15">
      <c r="B52" s="68">
        <v>44041</v>
      </c>
      <c r="C52" s="69">
        <v>1</v>
      </c>
      <c r="D52" s="180">
        <v>0</v>
      </c>
      <c r="E52" s="181"/>
      <c r="F52" s="180">
        <v>1</v>
      </c>
      <c r="G52" s="181"/>
      <c r="H52" s="180">
        <v>0</v>
      </c>
      <c r="I52" s="181"/>
    </row>
    <row r="53" spans="2:9" ht="15">
      <c r="B53" s="68">
        <v>44042</v>
      </c>
      <c r="C53" s="69">
        <v>0</v>
      </c>
      <c r="D53" s="180">
        <v>0</v>
      </c>
      <c r="E53" s="181"/>
      <c r="F53" s="180">
        <v>0</v>
      </c>
      <c r="G53" s="181"/>
      <c r="H53" s="180">
        <v>0</v>
      </c>
      <c r="I53" s="181"/>
    </row>
    <row r="54" spans="2:9" ht="15.75" thickBot="1">
      <c r="B54" s="68">
        <v>44043</v>
      </c>
      <c r="C54" s="69">
        <v>1</v>
      </c>
      <c r="D54" s="180">
        <v>0</v>
      </c>
      <c r="E54" s="181"/>
      <c r="F54" s="180">
        <v>1</v>
      </c>
      <c r="G54" s="181"/>
      <c r="H54" s="180">
        <v>0</v>
      </c>
      <c r="I54" s="181"/>
    </row>
    <row r="55" spans="2:9" ht="15.75" thickBot="1">
      <c r="B55" s="35" t="s">
        <v>25</v>
      </c>
      <c r="C55" s="67">
        <f>SUM(C24:C54)</f>
        <v>8</v>
      </c>
      <c r="D55" s="182">
        <f>SUM(D24:D54)</f>
        <v>4</v>
      </c>
      <c r="E55" s="183"/>
      <c r="F55" s="182">
        <f>SUM(F24:F54)</f>
        <v>3</v>
      </c>
      <c r="G55" s="183"/>
      <c r="H55" s="182">
        <f>SUM(H24:H54)</f>
        <v>1</v>
      </c>
      <c r="I55" s="183"/>
    </row>
    <row r="58" ht="15.75" thickBot="1"/>
    <row r="59" spans="2:9" ht="15.75">
      <c r="B59" s="44" t="s">
        <v>31</v>
      </c>
      <c r="C59" s="45"/>
      <c r="D59" s="46"/>
      <c r="E59" s="47"/>
      <c r="F59" s="92" t="s">
        <v>28</v>
      </c>
      <c r="G59" s="93"/>
      <c r="H59" s="93"/>
      <c r="I59" s="94"/>
    </row>
    <row r="60" spans="2:9" ht="15">
      <c r="B60" s="48"/>
      <c r="C60" s="49"/>
      <c r="D60" s="49"/>
      <c r="E60" s="49"/>
      <c r="F60" s="246" t="s">
        <v>32</v>
      </c>
      <c r="G60" s="159"/>
      <c r="H60" s="159" t="s">
        <v>3</v>
      </c>
      <c r="I60" s="160"/>
    </row>
    <row r="61" spans="2:9" ht="15">
      <c r="B61" s="42" t="s">
        <v>29</v>
      </c>
      <c r="C61" s="89">
        <v>0</v>
      </c>
      <c r="D61" s="179">
        <v>0</v>
      </c>
      <c r="E61" s="242"/>
      <c r="F61" s="245">
        <v>0</v>
      </c>
      <c r="G61" s="196"/>
      <c r="H61" s="163">
        <v>0</v>
      </c>
      <c r="I61" s="164"/>
    </row>
    <row r="62" spans="2:9" ht="15">
      <c r="B62" s="42" t="s">
        <v>30</v>
      </c>
      <c r="C62" s="89">
        <v>0</v>
      </c>
      <c r="D62" s="179">
        <v>0</v>
      </c>
      <c r="E62" s="242"/>
      <c r="F62" s="245">
        <v>0</v>
      </c>
      <c r="G62" s="196"/>
      <c r="H62" s="163">
        <v>0</v>
      </c>
      <c r="I62" s="164"/>
    </row>
    <row r="63" spans="2:9" ht="15.75" thickBot="1">
      <c r="B63" s="43" t="s">
        <v>15</v>
      </c>
      <c r="C63" s="91">
        <v>0</v>
      </c>
      <c r="D63" s="240">
        <v>0</v>
      </c>
      <c r="E63" s="241"/>
      <c r="F63" s="243">
        <v>0</v>
      </c>
      <c r="G63" s="244"/>
      <c r="H63" s="163">
        <v>0</v>
      </c>
      <c r="I63" s="164"/>
    </row>
    <row r="64" spans="2:9" ht="15.75" thickBot="1">
      <c r="B64" s="50" t="s">
        <v>33</v>
      </c>
      <c r="C64" s="51">
        <f>SUM(C61:C63)</f>
        <v>0</v>
      </c>
      <c r="D64" s="151">
        <f>SUM(D61:D63)</f>
        <v>0</v>
      </c>
      <c r="E64" s="239"/>
      <c r="F64" s="153">
        <f>SUM(F61:F63)</f>
        <v>0</v>
      </c>
      <c r="G64" s="154"/>
      <c r="H64" s="153">
        <f>SUM(H61:H63)</f>
        <v>0</v>
      </c>
      <c r="I64" s="154"/>
    </row>
    <row r="65" spans="2:9" ht="15">
      <c r="B65" s="10"/>
      <c r="C65" s="10"/>
      <c r="D65" s="10"/>
      <c r="E65" s="10"/>
      <c r="F65" s="10"/>
      <c r="G65" s="10"/>
      <c r="H65" s="10"/>
      <c r="I65" s="10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</sheetData>
  <sheetProtection/>
  <mergeCells count="137">
    <mergeCell ref="D44:E44"/>
    <mergeCell ref="F44:G44"/>
    <mergeCell ref="H44:I44"/>
    <mergeCell ref="D43:E43"/>
    <mergeCell ref="F43:G43"/>
    <mergeCell ref="H43:I43"/>
    <mergeCell ref="H63:I63"/>
    <mergeCell ref="H64:I64"/>
    <mergeCell ref="F64:G64"/>
    <mergeCell ref="D64:E64"/>
    <mergeCell ref="D63:E63"/>
    <mergeCell ref="D62:E62"/>
    <mergeCell ref="D61:E61"/>
    <mergeCell ref="H62:I62"/>
    <mergeCell ref="F63:G63"/>
    <mergeCell ref="F62:G62"/>
    <mergeCell ref="F61:G61"/>
    <mergeCell ref="H60:I60"/>
    <mergeCell ref="F60:G60"/>
    <mergeCell ref="H61:I61"/>
    <mergeCell ref="F55:G55"/>
    <mergeCell ref="D55:E55"/>
    <mergeCell ref="D46:E46"/>
    <mergeCell ref="F46:G46"/>
    <mergeCell ref="E10:F10"/>
    <mergeCell ref="G10:H10"/>
    <mergeCell ref="E11:F11"/>
    <mergeCell ref="G11:H11"/>
    <mergeCell ref="E12:F12"/>
    <mergeCell ref="G12:H12"/>
    <mergeCell ref="B20:G20"/>
    <mergeCell ref="B22:I22"/>
    <mergeCell ref="D23:E23"/>
    <mergeCell ref="F23:G23"/>
    <mergeCell ref="H23:I23"/>
    <mergeCell ref="D26:E26"/>
    <mergeCell ref="F26:G26"/>
    <mergeCell ref="H26:I26"/>
    <mergeCell ref="D27:E27"/>
    <mergeCell ref="F27:G27"/>
    <mergeCell ref="H27:I27"/>
    <mergeCell ref="D24:E24"/>
    <mergeCell ref="F24:G24"/>
    <mergeCell ref="B3:I3"/>
    <mergeCell ref="B4:I4"/>
    <mergeCell ref="B7:I7"/>
    <mergeCell ref="E8:F8"/>
    <mergeCell ref="E9:F9"/>
    <mergeCell ref="G9:H9"/>
    <mergeCell ref="C17:D17"/>
    <mergeCell ref="E17:F17"/>
    <mergeCell ref="H17:I17"/>
    <mergeCell ref="B14:I14"/>
    <mergeCell ref="C15:D15"/>
    <mergeCell ref="E15:F15"/>
    <mergeCell ref="H15:I15"/>
    <mergeCell ref="C16:D16"/>
    <mergeCell ref="E16:F16"/>
    <mergeCell ref="H16:I16"/>
    <mergeCell ref="H24:I24"/>
    <mergeCell ref="D25:E25"/>
    <mergeCell ref="F25:G25"/>
    <mergeCell ref="H25:I25"/>
    <mergeCell ref="D34:E34"/>
    <mergeCell ref="F34:G34"/>
    <mergeCell ref="H34:I34"/>
    <mergeCell ref="D38:E38"/>
    <mergeCell ref="F38:G38"/>
    <mergeCell ref="H38:I38"/>
    <mergeCell ref="D28:E28"/>
    <mergeCell ref="F28:G28"/>
    <mergeCell ref="H28:I28"/>
    <mergeCell ref="D33:E33"/>
    <mergeCell ref="F33:G33"/>
    <mergeCell ref="H33:I33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5:E35"/>
    <mergeCell ref="F35:G35"/>
    <mergeCell ref="H35:I35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42:E42"/>
    <mergeCell ref="F42:G42"/>
    <mergeCell ref="H42:I42"/>
    <mergeCell ref="D40:E40"/>
    <mergeCell ref="F40:G40"/>
    <mergeCell ref="H40:I40"/>
    <mergeCell ref="D41:E41"/>
    <mergeCell ref="F41:G41"/>
    <mergeCell ref="H41:I41"/>
    <mergeCell ref="H46:I46"/>
    <mergeCell ref="D47:E47"/>
    <mergeCell ref="F47:G47"/>
    <mergeCell ref="H47:I47"/>
    <mergeCell ref="D45:E45"/>
    <mergeCell ref="F45:G45"/>
    <mergeCell ref="H45:I45"/>
    <mergeCell ref="D48:E48"/>
    <mergeCell ref="F48:G48"/>
    <mergeCell ref="H48:I48"/>
    <mergeCell ref="H55:I55"/>
    <mergeCell ref="D49:E49"/>
    <mergeCell ref="F49:G49"/>
    <mergeCell ref="H49:I49"/>
    <mergeCell ref="D54:E54"/>
    <mergeCell ref="F54:G54"/>
    <mergeCell ref="H54:I54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75"/>
  <sheetViews>
    <sheetView showGridLines="0" zoomScalePageLayoutView="0" workbookViewId="0" topLeftCell="A28">
      <selection activeCell="D56" sqref="D56:G56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65" t="s">
        <v>0</v>
      </c>
      <c r="C3" s="166"/>
      <c r="D3" s="166"/>
      <c r="E3" s="166"/>
      <c r="F3" s="166"/>
      <c r="G3" s="166"/>
      <c r="H3" s="166"/>
      <c r="I3" s="167"/>
    </row>
    <row r="4" spans="2:9" ht="24" thickBot="1">
      <c r="B4" s="184">
        <v>44044</v>
      </c>
      <c r="C4" s="185"/>
      <c r="D4" s="185"/>
      <c r="E4" s="185"/>
      <c r="F4" s="185"/>
      <c r="G4" s="185"/>
      <c r="H4" s="185"/>
      <c r="I4" s="18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68" t="s">
        <v>26</v>
      </c>
      <c r="C7" s="169"/>
      <c r="D7" s="169"/>
      <c r="E7" s="169"/>
      <c r="F7" s="169"/>
      <c r="G7" s="169"/>
      <c r="H7" s="169"/>
      <c r="I7" s="170"/>
    </row>
    <row r="8" spans="2:9" ht="15">
      <c r="B8" s="57" t="s">
        <v>23</v>
      </c>
      <c r="C8" s="39" t="s">
        <v>22</v>
      </c>
      <c r="D8" s="36" t="s">
        <v>1</v>
      </c>
      <c r="E8" s="194" t="s">
        <v>2</v>
      </c>
      <c r="F8" s="195"/>
      <c r="G8" s="40" t="s">
        <v>16</v>
      </c>
      <c r="H8" s="37"/>
      <c r="I8" s="73">
        <f>D12</f>
        <v>11</v>
      </c>
    </row>
    <row r="9" spans="2:9" ht="15">
      <c r="B9" s="38" t="s">
        <v>14</v>
      </c>
      <c r="C9" s="13" t="s">
        <v>3</v>
      </c>
      <c r="D9" s="89">
        <v>11</v>
      </c>
      <c r="E9" s="163">
        <v>2</v>
      </c>
      <c r="F9" s="196"/>
      <c r="G9" s="199" t="s">
        <v>18</v>
      </c>
      <c r="H9" s="200"/>
      <c r="I9" s="74">
        <f>D9/SUM(D9:E9)</f>
        <v>0.8461538461538461</v>
      </c>
    </row>
    <row r="10" spans="2:9" ht="15">
      <c r="B10" s="38" t="s">
        <v>12</v>
      </c>
      <c r="C10" s="13" t="s">
        <v>4</v>
      </c>
      <c r="D10" s="89">
        <v>0</v>
      </c>
      <c r="E10" s="163">
        <v>1</v>
      </c>
      <c r="F10" s="196"/>
      <c r="G10" s="199" t="s">
        <v>17</v>
      </c>
      <c r="H10" s="200"/>
      <c r="I10" s="74">
        <f>D10/SUM(D10:E10)</f>
        <v>0</v>
      </c>
    </row>
    <row r="11" spans="2:11" ht="15">
      <c r="B11" s="53" t="s">
        <v>34</v>
      </c>
      <c r="C11" s="13" t="s">
        <v>15</v>
      </c>
      <c r="D11" s="89">
        <v>0</v>
      </c>
      <c r="E11" s="163">
        <v>0</v>
      </c>
      <c r="F11" s="196"/>
      <c r="G11" s="197" t="s">
        <v>50</v>
      </c>
      <c r="H11" s="198"/>
      <c r="I11" s="74">
        <v>0</v>
      </c>
      <c r="K11" t="s">
        <v>49</v>
      </c>
    </row>
    <row r="12" spans="2:9" ht="15">
      <c r="B12" s="88">
        <f>D56</f>
        <v>14</v>
      </c>
      <c r="C12" s="65" t="s">
        <v>36</v>
      </c>
      <c r="D12" s="22">
        <f>SUM(D9:D11)</f>
        <v>11</v>
      </c>
      <c r="E12" s="206">
        <f>SUM(E9:E11)</f>
        <v>3</v>
      </c>
      <c r="F12" s="207"/>
      <c r="G12" s="208" t="s">
        <v>19</v>
      </c>
      <c r="H12" s="209"/>
      <c r="I12" s="75">
        <f>D12/SUM(D12:E12)</f>
        <v>0.7857142857142857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201" t="s">
        <v>5</v>
      </c>
      <c r="C14" s="169"/>
      <c r="D14" s="169"/>
      <c r="E14" s="169"/>
      <c r="F14" s="169"/>
      <c r="G14" s="169"/>
      <c r="H14" s="169"/>
      <c r="I14" s="170"/>
    </row>
    <row r="15" spans="2:9" ht="75" customHeight="1">
      <c r="B15" s="21" t="s">
        <v>6</v>
      </c>
      <c r="C15" s="202" t="s">
        <v>20</v>
      </c>
      <c r="D15" s="204"/>
      <c r="E15" s="202" t="s">
        <v>21</v>
      </c>
      <c r="F15" s="203"/>
      <c r="G15" s="15" t="s">
        <v>7</v>
      </c>
      <c r="H15" s="210" t="s">
        <v>8</v>
      </c>
      <c r="I15" s="210"/>
    </row>
    <row r="16" spans="2:9" ht="15">
      <c r="B16" s="22">
        <f>F56</f>
        <v>4</v>
      </c>
      <c r="C16" s="158">
        <v>2</v>
      </c>
      <c r="D16" s="158"/>
      <c r="E16" s="158">
        <v>1</v>
      </c>
      <c r="F16" s="158"/>
      <c r="G16" s="89">
        <v>1</v>
      </c>
      <c r="H16" s="158">
        <v>0</v>
      </c>
      <c r="I16" s="158"/>
    </row>
    <row r="17" spans="2:9" ht="15">
      <c r="B17" s="90">
        <f>C17+E17+G17+H17</f>
        <v>1</v>
      </c>
      <c r="C17" s="211">
        <f>C16/B16</f>
        <v>0.5</v>
      </c>
      <c r="D17" s="211"/>
      <c r="E17" s="211">
        <f>E16/B16</f>
        <v>0.25</v>
      </c>
      <c r="F17" s="211"/>
      <c r="G17" s="90">
        <f>G16/B16</f>
        <v>0.25</v>
      </c>
      <c r="H17" s="211">
        <f>H16/B16</f>
        <v>0</v>
      </c>
      <c r="I17" s="211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71" t="s">
        <v>27</v>
      </c>
      <c r="C20" s="172"/>
      <c r="D20" s="172"/>
      <c r="E20" s="172"/>
      <c r="F20" s="172"/>
      <c r="G20" s="172"/>
      <c r="H20" s="76">
        <v>1</v>
      </c>
      <c r="I20" s="63">
        <f>H20/SUM(D12:E12)</f>
        <v>0.07142857142857142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212" t="s">
        <v>9</v>
      </c>
      <c r="C22" s="213"/>
      <c r="D22" s="213"/>
      <c r="E22" s="213"/>
      <c r="F22" s="213"/>
      <c r="G22" s="213"/>
      <c r="H22" s="213"/>
      <c r="I22" s="213"/>
    </row>
    <row r="23" spans="2:9" ht="16.5" thickBot="1">
      <c r="B23" s="18" t="s">
        <v>10</v>
      </c>
      <c r="C23" s="18" t="s">
        <v>11</v>
      </c>
      <c r="D23" s="218" t="s">
        <v>12</v>
      </c>
      <c r="E23" s="219"/>
      <c r="F23" s="216" t="s">
        <v>24</v>
      </c>
      <c r="G23" s="217"/>
      <c r="H23" s="214" t="s">
        <v>13</v>
      </c>
      <c r="I23" s="215"/>
    </row>
    <row r="24" spans="2:9" ht="15">
      <c r="B24" s="120">
        <v>44044</v>
      </c>
      <c r="C24" s="121"/>
      <c r="D24" s="187"/>
      <c r="E24" s="188"/>
      <c r="F24" s="187"/>
      <c r="G24" s="188"/>
      <c r="H24" s="187"/>
      <c r="I24" s="188"/>
    </row>
    <row r="25" spans="2:9" ht="15">
      <c r="B25" s="120">
        <v>44045</v>
      </c>
      <c r="C25" s="121"/>
      <c r="D25" s="187"/>
      <c r="E25" s="188"/>
      <c r="F25" s="187"/>
      <c r="G25" s="188"/>
      <c r="H25" s="187"/>
      <c r="I25" s="188"/>
    </row>
    <row r="26" spans="2:9" ht="15">
      <c r="B26" s="68">
        <v>44046</v>
      </c>
      <c r="C26" s="69">
        <v>0</v>
      </c>
      <c r="D26" s="180">
        <v>0</v>
      </c>
      <c r="E26" s="181"/>
      <c r="F26" s="180">
        <v>0</v>
      </c>
      <c r="G26" s="181"/>
      <c r="H26" s="180">
        <v>0</v>
      </c>
      <c r="I26" s="181"/>
    </row>
    <row r="27" spans="2:9" ht="15">
      <c r="B27" s="68">
        <v>44047</v>
      </c>
      <c r="C27" s="69">
        <v>0</v>
      </c>
      <c r="D27" s="180">
        <v>0</v>
      </c>
      <c r="E27" s="181"/>
      <c r="F27" s="180">
        <v>0</v>
      </c>
      <c r="G27" s="181"/>
      <c r="H27" s="180">
        <v>0</v>
      </c>
      <c r="I27" s="181"/>
    </row>
    <row r="28" spans="2:9" ht="15">
      <c r="B28" s="68">
        <v>44048</v>
      </c>
      <c r="C28" s="69">
        <v>0</v>
      </c>
      <c r="D28" s="180">
        <v>0</v>
      </c>
      <c r="E28" s="181"/>
      <c r="F28" s="180">
        <v>0</v>
      </c>
      <c r="G28" s="181"/>
      <c r="H28" s="180">
        <v>0</v>
      </c>
      <c r="I28" s="181"/>
    </row>
    <row r="29" spans="2:9" ht="15">
      <c r="B29" s="68">
        <v>44049</v>
      </c>
      <c r="C29" s="69">
        <v>0</v>
      </c>
      <c r="D29" s="180">
        <v>0</v>
      </c>
      <c r="E29" s="181"/>
      <c r="F29" s="180">
        <v>0</v>
      </c>
      <c r="G29" s="181"/>
      <c r="H29" s="180">
        <v>0</v>
      </c>
      <c r="I29" s="181"/>
    </row>
    <row r="30" spans="2:9" ht="15">
      <c r="B30" s="68">
        <v>44050</v>
      </c>
      <c r="C30" s="69">
        <v>0</v>
      </c>
      <c r="D30" s="180">
        <v>0</v>
      </c>
      <c r="E30" s="181"/>
      <c r="F30" s="180">
        <v>0</v>
      </c>
      <c r="G30" s="181"/>
      <c r="H30" s="180">
        <v>0</v>
      </c>
      <c r="I30" s="181"/>
    </row>
    <row r="31" spans="2:9" ht="15">
      <c r="B31" s="120">
        <v>44051</v>
      </c>
      <c r="C31" s="143"/>
      <c r="D31" s="235"/>
      <c r="E31" s="235"/>
      <c r="F31" s="236"/>
      <c r="G31" s="235"/>
      <c r="H31" s="235"/>
      <c r="I31" s="235"/>
    </row>
    <row r="32" spans="2:9" ht="15">
      <c r="B32" s="120">
        <v>44052</v>
      </c>
      <c r="C32" s="143"/>
      <c r="D32" s="235"/>
      <c r="E32" s="235"/>
      <c r="F32" s="236"/>
      <c r="G32" s="235"/>
      <c r="H32" s="235"/>
      <c r="I32" s="235"/>
    </row>
    <row r="33" spans="2:9" ht="15">
      <c r="B33" s="68">
        <v>44053</v>
      </c>
      <c r="C33" s="69">
        <v>0</v>
      </c>
      <c r="D33" s="180">
        <v>0</v>
      </c>
      <c r="E33" s="181"/>
      <c r="F33" s="180">
        <v>0</v>
      </c>
      <c r="G33" s="181"/>
      <c r="H33" s="180">
        <v>0</v>
      </c>
      <c r="I33" s="181"/>
    </row>
    <row r="34" spans="2:9" ht="15">
      <c r="B34" s="68">
        <v>44054</v>
      </c>
      <c r="C34" s="69">
        <v>0</v>
      </c>
      <c r="D34" s="180">
        <v>0</v>
      </c>
      <c r="E34" s="181"/>
      <c r="F34" s="180">
        <v>0</v>
      </c>
      <c r="G34" s="181"/>
      <c r="H34" s="180">
        <v>0</v>
      </c>
      <c r="I34" s="181"/>
    </row>
    <row r="35" spans="2:9" ht="15">
      <c r="B35" s="68">
        <v>44055</v>
      </c>
      <c r="C35" s="69">
        <v>0</v>
      </c>
      <c r="D35" s="180">
        <v>0</v>
      </c>
      <c r="E35" s="181"/>
      <c r="F35" s="180">
        <v>0</v>
      </c>
      <c r="G35" s="181"/>
      <c r="H35" s="180">
        <v>0</v>
      </c>
      <c r="I35" s="181"/>
    </row>
    <row r="36" spans="2:9" ht="15">
      <c r="B36" s="68">
        <v>44056</v>
      </c>
      <c r="C36" s="69">
        <v>0</v>
      </c>
      <c r="D36" s="180">
        <v>0</v>
      </c>
      <c r="E36" s="181"/>
      <c r="F36" s="180">
        <v>0</v>
      </c>
      <c r="G36" s="181"/>
      <c r="H36" s="180">
        <v>0</v>
      </c>
      <c r="I36" s="181"/>
    </row>
    <row r="37" spans="2:9" ht="15">
      <c r="B37" s="68">
        <v>44057</v>
      </c>
      <c r="C37" s="69">
        <v>0</v>
      </c>
      <c r="D37" s="180">
        <v>0</v>
      </c>
      <c r="E37" s="181"/>
      <c r="F37" s="180">
        <v>0</v>
      </c>
      <c r="G37" s="181"/>
      <c r="H37" s="180">
        <v>0</v>
      </c>
      <c r="I37" s="181"/>
    </row>
    <row r="38" spans="2:9" ht="15">
      <c r="B38" s="120">
        <v>44058</v>
      </c>
      <c r="C38" s="143"/>
      <c r="D38" s="235"/>
      <c r="E38" s="235"/>
      <c r="F38" s="235"/>
      <c r="G38" s="235"/>
      <c r="H38" s="235"/>
      <c r="I38" s="235"/>
    </row>
    <row r="39" spans="2:9" ht="15">
      <c r="B39" s="120">
        <v>44059</v>
      </c>
      <c r="C39" s="121"/>
      <c r="D39" s="187"/>
      <c r="E39" s="188"/>
      <c r="F39" s="187"/>
      <c r="G39" s="188"/>
      <c r="H39" s="187"/>
      <c r="I39" s="188"/>
    </row>
    <row r="40" spans="2:9" ht="15">
      <c r="B40" s="68">
        <v>44060</v>
      </c>
      <c r="C40" s="69">
        <v>0</v>
      </c>
      <c r="D40" s="180">
        <v>0</v>
      </c>
      <c r="E40" s="181"/>
      <c r="F40" s="180">
        <v>0</v>
      </c>
      <c r="G40" s="181"/>
      <c r="H40" s="180">
        <v>0</v>
      </c>
      <c r="I40" s="181"/>
    </row>
    <row r="41" spans="2:9" ht="15">
      <c r="B41" s="68">
        <v>44061</v>
      </c>
      <c r="C41" s="69">
        <v>0</v>
      </c>
      <c r="D41" s="180">
        <v>0</v>
      </c>
      <c r="E41" s="181"/>
      <c r="F41" s="180">
        <v>0</v>
      </c>
      <c r="G41" s="181"/>
      <c r="H41" s="180">
        <v>0</v>
      </c>
      <c r="I41" s="181"/>
    </row>
    <row r="42" spans="2:9" ht="15">
      <c r="B42" s="68">
        <v>44062</v>
      </c>
      <c r="C42" s="69">
        <v>2</v>
      </c>
      <c r="D42" s="180">
        <v>2</v>
      </c>
      <c r="E42" s="181"/>
      <c r="F42" s="180">
        <v>0</v>
      </c>
      <c r="G42" s="181"/>
      <c r="H42" s="180">
        <v>0</v>
      </c>
      <c r="I42" s="181"/>
    </row>
    <row r="43" spans="2:9" ht="15">
      <c r="B43" s="68">
        <v>44063</v>
      </c>
      <c r="C43" s="69">
        <v>2</v>
      </c>
      <c r="D43" s="180">
        <v>2</v>
      </c>
      <c r="E43" s="181"/>
      <c r="F43" s="180">
        <v>0</v>
      </c>
      <c r="G43" s="181"/>
      <c r="H43" s="180">
        <v>0</v>
      </c>
      <c r="I43" s="181"/>
    </row>
    <row r="44" spans="2:9" ht="15">
      <c r="B44" s="68">
        <v>44064</v>
      </c>
      <c r="C44" s="69">
        <v>2</v>
      </c>
      <c r="D44" s="180">
        <v>2</v>
      </c>
      <c r="E44" s="181"/>
      <c r="F44" s="180">
        <v>0</v>
      </c>
      <c r="G44" s="181"/>
      <c r="H44" s="180">
        <v>0</v>
      </c>
      <c r="I44" s="181"/>
    </row>
    <row r="45" spans="2:9" ht="15">
      <c r="B45" s="120">
        <v>44065</v>
      </c>
      <c r="C45" s="121"/>
      <c r="D45" s="187"/>
      <c r="E45" s="188"/>
      <c r="F45" s="187"/>
      <c r="G45" s="188"/>
      <c r="H45" s="187"/>
      <c r="I45" s="188"/>
    </row>
    <row r="46" spans="2:9" ht="15">
      <c r="B46" s="120">
        <v>44066</v>
      </c>
      <c r="C46" s="121"/>
      <c r="D46" s="187"/>
      <c r="E46" s="188"/>
      <c r="F46" s="187"/>
      <c r="G46" s="188"/>
      <c r="H46" s="187"/>
      <c r="I46" s="188"/>
    </row>
    <row r="47" spans="2:9" ht="15">
      <c r="B47" s="68">
        <v>44067</v>
      </c>
      <c r="C47" s="69">
        <v>2</v>
      </c>
      <c r="D47" s="180">
        <v>2</v>
      </c>
      <c r="E47" s="181"/>
      <c r="F47" s="180">
        <v>0</v>
      </c>
      <c r="G47" s="181"/>
      <c r="H47" s="180">
        <v>0</v>
      </c>
      <c r="I47" s="181"/>
    </row>
    <row r="48" spans="2:9" ht="15">
      <c r="B48" s="68">
        <v>44068</v>
      </c>
      <c r="C48" s="69">
        <v>2</v>
      </c>
      <c r="D48" s="180">
        <v>2</v>
      </c>
      <c r="E48" s="181"/>
      <c r="F48" s="180">
        <v>0</v>
      </c>
      <c r="G48" s="181"/>
      <c r="H48" s="180">
        <v>0</v>
      </c>
      <c r="I48" s="181"/>
    </row>
    <row r="49" spans="2:9" ht="15">
      <c r="B49" s="68">
        <v>44069</v>
      </c>
      <c r="C49" s="69">
        <v>2</v>
      </c>
      <c r="D49" s="180">
        <v>0</v>
      </c>
      <c r="E49" s="181"/>
      <c r="F49" s="180">
        <v>2</v>
      </c>
      <c r="G49" s="181"/>
      <c r="H49" s="180">
        <v>0</v>
      </c>
      <c r="I49" s="181"/>
    </row>
    <row r="50" spans="2:9" ht="15">
      <c r="B50" s="68">
        <v>44070</v>
      </c>
      <c r="C50" s="69">
        <v>2</v>
      </c>
      <c r="D50" s="180">
        <v>2</v>
      </c>
      <c r="E50" s="181"/>
      <c r="F50" s="180">
        <v>0</v>
      </c>
      <c r="G50" s="181"/>
      <c r="H50" s="180">
        <v>0</v>
      </c>
      <c r="I50" s="181"/>
    </row>
    <row r="51" spans="2:9" ht="15">
      <c r="B51" s="68">
        <v>44071</v>
      </c>
      <c r="C51" s="69">
        <v>2</v>
      </c>
      <c r="D51" s="180">
        <v>2</v>
      </c>
      <c r="E51" s="181"/>
      <c r="F51" s="180">
        <v>0</v>
      </c>
      <c r="G51" s="181"/>
      <c r="H51" s="180">
        <v>0</v>
      </c>
      <c r="I51" s="181"/>
    </row>
    <row r="52" spans="2:9" ht="15">
      <c r="B52" s="120">
        <v>44072</v>
      </c>
      <c r="C52" s="121"/>
      <c r="D52" s="187"/>
      <c r="E52" s="188"/>
      <c r="F52" s="187"/>
      <c r="G52" s="188"/>
      <c r="H52" s="187"/>
      <c r="I52" s="188"/>
    </row>
    <row r="53" spans="2:9" ht="15">
      <c r="B53" s="120">
        <v>44073</v>
      </c>
      <c r="C53" s="121"/>
      <c r="D53" s="187"/>
      <c r="E53" s="188"/>
      <c r="F53" s="187"/>
      <c r="G53" s="188"/>
      <c r="H53" s="187"/>
      <c r="I53" s="188"/>
    </row>
    <row r="54" spans="2:9" ht="15">
      <c r="B54" s="68">
        <v>44074</v>
      </c>
      <c r="C54" s="69">
        <v>2</v>
      </c>
      <c r="D54" s="180">
        <v>0</v>
      </c>
      <c r="E54" s="181"/>
      <c r="F54" s="180">
        <v>2</v>
      </c>
      <c r="G54" s="181"/>
      <c r="H54" s="180">
        <v>0</v>
      </c>
      <c r="I54" s="181"/>
    </row>
    <row r="55" spans="2:9" ht="15.75" thickBot="1">
      <c r="B55" s="68"/>
      <c r="C55" s="69"/>
      <c r="D55" s="180"/>
      <c r="E55" s="181"/>
      <c r="F55" s="180"/>
      <c r="G55" s="181"/>
      <c r="H55" s="180"/>
      <c r="I55" s="181"/>
    </row>
    <row r="56" spans="2:9" ht="15.75" thickBot="1">
      <c r="B56" s="35" t="s">
        <v>25</v>
      </c>
      <c r="C56" s="67">
        <f>SUM(C24:C55)</f>
        <v>18</v>
      </c>
      <c r="D56" s="182">
        <f>SUM(D24:D55)</f>
        <v>14</v>
      </c>
      <c r="E56" s="183"/>
      <c r="F56" s="182">
        <f>SUM(F24:F55)</f>
        <v>4</v>
      </c>
      <c r="G56" s="183"/>
      <c r="H56" s="95">
        <f>SUM(H24:H55)</f>
        <v>0</v>
      </c>
      <c r="I56" s="96"/>
    </row>
    <row r="59" ht="15.75" thickBot="1"/>
    <row r="60" spans="2:9" ht="15.75">
      <c r="B60" s="44" t="s">
        <v>31</v>
      </c>
      <c r="C60" s="45"/>
      <c r="D60" s="46"/>
      <c r="E60" s="47"/>
      <c r="F60" s="92" t="s">
        <v>28</v>
      </c>
      <c r="G60" s="93"/>
      <c r="H60" s="93"/>
      <c r="I60" s="94"/>
    </row>
    <row r="61" spans="2:9" ht="15">
      <c r="B61" s="48"/>
      <c r="C61" s="49"/>
      <c r="D61" s="49"/>
      <c r="E61" s="49"/>
      <c r="F61" s="246" t="s">
        <v>32</v>
      </c>
      <c r="G61" s="159"/>
      <c r="H61" s="159" t="s">
        <v>3</v>
      </c>
      <c r="I61" s="160"/>
    </row>
    <row r="62" spans="2:9" ht="15">
      <c r="B62" s="42" t="s">
        <v>29</v>
      </c>
      <c r="C62" s="89">
        <v>0</v>
      </c>
      <c r="D62" s="179">
        <v>0</v>
      </c>
      <c r="E62" s="242"/>
      <c r="F62" s="245">
        <v>0</v>
      </c>
      <c r="G62" s="196"/>
      <c r="H62" s="163">
        <v>0</v>
      </c>
      <c r="I62" s="164"/>
    </row>
    <row r="63" spans="2:9" ht="15">
      <c r="B63" s="42" t="s">
        <v>30</v>
      </c>
      <c r="C63" s="89">
        <v>0</v>
      </c>
      <c r="D63" s="179">
        <v>0</v>
      </c>
      <c r="E63" s="242"/>
      <c r="F63" s="245">
        <v>0</v>
      </c>
      <c r="G63" s="196"/>
      <c r="H63" s="163">
        <v>0</v>
      </c>
      <c r="I63" s="164"/>
    </row>
    <row r="64" spans="2:9" ht="15.75" thickBot="1">
      <c r="B64" s="43" t="s">
        <v>15</v>
      </c>
      <c r="C64" s="91">
        <v>0</v>
      </c>
      <c r="D64" s="240">
        <v>0</v>
      </c>
      <c r="E64" s="241"/>
      <c r="F64" s="243">
        <v>0</v>
      </c>
      <c r="G64" s="244"/>
      <c r="H64" s="97">
        <v>0</v>
      </c>
      <c r="I64" s="98"/>
    </row>
    <row r="65" spans="2:9" ht="15.75" thickBot="1">
      <c r="B65" s="50" t="s">
        <v>33</v>
      </c>
      <c r="C65" s="51">
        <f>SUM(C62:C64)</f>
        <v>0</v>
      </c>
      <c r="D65" s="151">
        <f>SUM(D62:D64)</f>
        <v>0</v>
      </c>
      <c r="E65" s="239"/>
      <c r="F65" s="153">
        <f>SUM(F62:F64)</f>
        <v>0</v>
      </c>
      <c r="G65" s="154"/>
      <c r="H65" s="153">
        <f>SUM(H62:H64)</f>
        <v>0</v>
      </c>
      <c r="I65" s="154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</sheetData>
  <sheetProtection/>
  <mergeCells count="138">
    <mergeCell ref="D64:E64"/>
    <mergeCell ref="F64:G64"/>
    <mergeCell ref="D65:E65"/>
    <mergeCell ref="F65:G65"/>
    <mergeCell ref="H65:I65"/>
    <mergeCell ref="D56:E56"/>
    <mergeCell ref="F56:G56"/>
    <mergeCell ref="F61:G61"/>
    <mergeCell ref="H61:I61"/>
    <mergeCell ref="D62:E62"/>
    <mergeCell ref="F62:G62"/>
    <mergeCell ref="H62:I62"/>
    <mergeCell ref="D54:E54"/>
    <mergeCell ref="F54:G54"/>
    <mergeCell ref="H54:I54"/>
    <mergeCell ref="D55:E55"/>
    <mergeCell ref="F55:G55"/>
    <mergeCell ref="H55:I55"/>
    <mergeCell ref="D63:E63"/>
    <mergeCell ref="F63:G63"/>
    <mergeCell ref="H63:I63"/>
    <mergeCell ref="D52:E52"/>
    <mergeCell ref="F52:G52"/>
    <mergeCell ref="H52:I52"/>
    <mergeCell ref="D53:E53"/>
    <mergeCell ref="F53:G53"/>
    <mergeCell ref="H53:I53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46:E46"/>
    <mergeCell ref="F46:G46"/>
    <mergeCell ref="H46:I46"/>
    <mergeCell ref="D47:E47"/>
    <mergeCell ref="F47:G47"/>
    <mergeCell ref="H47:I47"/>
    <mergeCell ref="D42:E42"/>
    <mergeCell ref="F42:G42"/>
    <mergeCell ref="H42:I42"/>
    <mergeCell ref="D45:E45"/>
    <mergeCell ref="F45:G45"/>
    <mergeCell ref="H45:I45"/>
    <mergeCell ref="D43:E43"/>
    <mergeCell ref="F43:G43"/>
    <mergeCell ref="H43:I43"/>
    <mergeCell ref="D44:E44"/>
    <mergeCell ref="F44:G44"/>
    <mergeCell ref="H44:I44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K73"/>
  <sheetViews>
    <sheetView showGridLines="0" zoomScalePageLayoutView="0" workbookViewId="0" topLeftCell="A28">
      <selection activeCell="A54" sqref="A54:IV61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65" t="s">
        <v>0</v>
      </c>
      <c r="C3" s="166"/>
      <c r="D3" s="166"/>
      <c r="E3" s="166"/>
      <c r="F3" s="166"/>
      <c r="G3" s="166"/>
      <c r="H3" s="166"/>
      <c r="I3" s="167"/>
    </row>
    <row r="4" spans="2:9" ht="24" thickBot="1">
      <c r="B4" s="184">
        <v>44075</v>
      </c>
      <c r="C4" s="185"/>
      <c r="D4" s="185"/>
      <c r="E4" s="185"/>
      <c r="F4" s="185"/>
      <c r="G4" s="185"/>
      <c r="H4" s="185"/>
      <c r="I4" s="186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68" t="s">
        <v>26</v>
      </c>
      <c r="C7" s="169"/>
      <c r="D7" s="169"/>
      <c r="E7" s="169"/>
      <c r="F7" s="169"/>
      <c r="G7" s="169"/>
      <c r="H7" s="169"/>
      <c r="I7" s="170"/>
    </row>
    <row r="8" spans="2:9" ht="15">
      <c r="B8" s="57" t="s">
        <v>23</v>
      </c>
      <c r="C8" s="39" t="s">
        <v>22</v>
      </c>
      <c r="D8" s="36" t="s">
        <v>1</v>
      </c>
      <c r="E8" s="194" t="s">
        <v>2</v>
      </c>
      <c r="F8" s="195"/>
      <c r="G8" s="40" t="s">
        <v>16</v>
      </c>
      <c r="H8" s="37"/>
      <c r="I8" s="73">
        <f>D12</f>
        <v>18</v>
      </c>
    </row>
    <row r="9" spans="2:9" ht="15">
      <c r="B9" s="38" t="s">
        <v>14</v>
      </c>
      <c r="C9" s="13" t="s">
        <v>3</v>
      </c>
      <c r="D9" s="108">
        <v>18</v>
      </c>
      <c r="E9" s="163">
        <v>3</v>
      </c>
      <c r="F9" s="196"/>
      <c r="G9" s="199" t="s">
        <v>18</v>
      </c>
      <c r="H9" s="200"/>
      <c r="I9" s="74">
        <f>D9/SUM(D9:E9)</f>
        <v>0.8571428571428571</v>
      </c>
    </row>
    <row r="10" spans="2:9" ht="15">
      <c r="B10" s="38" t="s">
        <v>12</v>
      </c>
      <c r="C10" s="13" t="s">
        <v>4</v>
      </c>
      <c r="D10" s="108">
        <v>0</v>
      </c>
      <c r="E10" s="163">
        <v>2</v>
      </c>
      <c r="F10" s="196"/>
      <c r="G10" s="199" t="s">
        <v>17</v>
      </c>
      <c r="H10" s="200"/>
      <c r="I10" s="74">
        <f>D10/SUM(D10:E10)</f>
        <v>0</v>
      </c>
    </row>
    <row r="11" spans="2:11" ht="15">
      <c r="B11" s="53" t="s">
        <v>34</v>
      </c>
      <c r="C11" s="13" t="s">
        <v>15</v>
      </c>
      <c r="D11" s="108">
        <v>0</v>
      </c>
      <c r="E11" s="163">
        <v>0</v>
      </c>
      <c r="F11" s="196"/>
      <c r="G11" s="197" t="s">
        <v>50</v>
      </c>
      <c r="H11" s="198"/>
      <c r="I11" s="74" t="e">
        <f>D11/SUM(D11:E11)</f>
        <v>#DIV/0!</v>
      </c>
      <c r="K11" t="s">
        <v>49</v>
      </c>
    </row>
    <row r="12" spans="2:9" ht="15">
      <c r="B12" s="88">
        <f>D54</f>
        <v>23</v>
      </c>
      <c r="C12" s="65" t="s">
        <v>36</v>
      </c>
      <c r="D12" s="22">
        <f>SUM(D9:D11)</f>
        <v>18</v>
      </c>
      <c r="E12" s="206">
        <f>SUM(E9:E11)</f>
        <v>5</v>
      </c>
      <c r="F12" s="207"/>
      <c r="G12" s="208" t="s">
        <v>19</v>
      </c>
      <c r="H12" s="209"/>
      <c r="I12" s="75">
        <f>D12/SUM(D12:E12)</f>
        <v>0.782608695652174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201" t="s">
        <v>5</v>
      </c>
      <c r="C14" s="169"/>
      <c r="D14" s="169"/>
      <c r="E14" s="169"/>
      <c r="F14" s="169"/>
      <c r="G14" s="169"/>
      <c r="H14" s="169"/>
      <c r="I14" s="170"/>
    </row>
    <row r="15" spans="2:9" ht="75" customHeight="1">
      <c r="B15" s="21" t="s">
        <v>6</v>
      </c>
      <c r="C15" s="202" t="s">
        <v>20</v>
      </c>
      <c r="D15" s="204"/>
      <c r="E15" s="202" t="s">
        <v>21</v>
      </c>
      <c r="F15" s="203"/>
      <c r="G15" s="15" t="s">
        <v>7</v>
      </c>
      <c r="H15" s="210" t="s">
        <v>8</v>
      </c>
      <c r="I15" s="210"/>
    </row>
    <row r="16" spans="2:9" ht="15">
      <c r="B16" s="22">
        <f>F54</f>
        <v>17</v>
      </c>
      <c r="C16" s="158">
        <v>12</v>
      </c>
      <c r="D16" s="158"/>
      <c r="E16" s="158">
        <v>1</v>
      </c>
      <c r="F16" s="158"/>
      <c r="G16" s="108">
        <v>4</v>
      </c>
      <c r="H16" s="158"/>
      <c r="I16" s="158"/>
    </row>
    <row r="17" spans="2:9" ht="15">
      <c r="B17" s="116">
        <f>C17+E17+G17+H17</f>
        <v>1</v>
      </c>
      <c r="C17" s="211">
        <f>C16/B16</f>
        <v>0.7058823529411765</v>
      </c>
      <c r="D17" s="211"/>
      <c r="E17" s="211">
        <f>E16/B16</f>
        <v>0.058823529411764705</v>
      </c>
      <c r="F17" s="211"/>
      <c r="G17" s="116">
        <f>G16/B16</f>
        <v>0.23529411764705882</v>
      </c>
      <c r="H17" s="211">
        <f>H16/B16</f>
        <v>0</v>
      </c>
      <c r="I17" s="211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71" t="s">
        <v>27</v>
      </c>
      <c r="C20" s="172"/>
      <c r="D20" s="172"/>
      <c r="E20" s="172"/>
      <c r="F20" s="172"/>
      <c r="G20" s="172"/>
      <c r="H20" s="76"/>
      <c r="I20" s="63">
        <f>H20/SUM(D12:E12)</f>
        <v>0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212" t="s">
        <v>9</v>
      </c>
      <c r="C22" s="213"/>
      <c r="D22" s="213"/>
      <c r="E22" s="213"/>
      <c r="F22" s="213"/>
      <c r="G22" s="213"/>
      <c r="H22" s="213"/>
      <c r="I22" s="213"/>
    </row>
    <row r="23" spans="2:9" ht="16.5" thickBot="1">
      <c r="B23" s="18" t="s">
        <v>10</v>
      </c>
      <c r="C23" s="18" t="s">
        <v>11</v>
      </c>
      <c r="D23" s="218" t="s">
        <v>12</v>
      </c>
      <c r="E23" s="219"/>
      <c r="F23" s="216" t="s">
        <v>24</v>
      </c>
      <c r="G23" s="217"/>
      <c r="H23" s="214" t="s">
        <v>13</v>
      </c>
      <c r="I23" s="215"/>
    </row>
    <row r="24" spans="2:9" ht="15">
      <c r="B24" s="68">
        <v>44075</v>
      </c>
      <c r="C24" s="69">
        <v>2</v>
      </c>
      <c r="D24" s="180">
        <v>1</v>
      </c>
      <c r="E24" s="181"/>
      <c r="F24" s="180">
        <v>1</v>
      </c>
      <c r="G24" s="181"/>
      <c r="H24" s="180"/>
      <c r="I24" s="181"/>
    </row>
    <row r="25" spans="2:9" ht="15">
      <c r="B25" s="68">
        <v>44076</v>
      </c>
      <c r="C25" s="69">
        <v>2</v>
      </c>
      <c r="D25" s="180">
        <v>2</v>
      </c>
      <c r="E25" s="181"/>
      <c r="F25" s="180"/>
      <c r="G25" s="181"/>
      <c r="H25" s="180"/>
      <c r="I25" s="181"/>
    </row>
    <row r="26" spans="2:9" ht="15">
      <c r="B26" s="68">
        <v>44077</v>
      </c>
      <c r="C26" s="69">
        <v>2</v>
      </c>
      <c r="D26" s="180">
        <v>2</v>
      </c>
      <c r="E26" s="181"/>
      <c r="F26" s="180"/>
      <c r="G26" s="181"/>
      <c r="H26" s="180"/>
      <c r="I26" s="181"/>
    </row>
    <row r="27" spans="2:9" ht="15">
      <c r="B27" s="68">
        <v>44078</v>
      </c>
      <c r="C27" s="69">
        <v>2</v>
      </c>
      <c r="D27" s="180">
        <v>2</v>
      </c>
      <c r="E27" s="181"/>
      <c r="F27" s="180"/>
      <c r="G27" s="181"/>
      <c r="H27" s="180"/>
      <c r="I27" s="181"/>
    </row>
    <row r="28" spans="2:9" ht="15">
      <c r="B28" s="120">
        <v>44079</v>
      </c>
      <c r="C28" s="144"/>
      <c r="D28" s="235"/>
      <c r="E28" s="235"/>
      <c r="F28" s="236"/>
      <c r="G28" s="235"/>
      <c r="H28" s="235"/>
      <c r="I28" s="235"/>
    </row>
    <row r="29" spans="2:9" ht="15">
      <c r="B29" s="120">
        <v>44080</v>
      </c>
      <c r="C29" s="144"/>
      <c r="D29" s="235"/>
      <c r="E29" s="235"/>
      <c r="F29" s="236"/>
      <c r="G29" s="235"/>
      <c r="H29" s="235"/>
      <c r="I29" s="235"/>
    </row>
    <row r="30" spans="2:9" ht="15">
      <c r="B30" s="68">
        <v>44081</v>
      </c>
      <c r="C30" s="117"/>
      <c r="D30" s="237"/>
      <c r="E30" s="237"/>
      <c r="F30" s="238"/>
      <c r="G30" s="237"/>
      <c r="H30" s="237"/>
      <c r="I30" s="237"/>
    </row>
    <row r="31" spans="2:9" ht="15">
      <c r="B31" s="68">
        <v>44082</v>
      </c>
      <c r="C31" s="117">
        <v>2</v>
      </c>
      <c r="D31" s="237">
        <v>2</v>
      </c>
      <c r="E31" s="237"/>
      <c r="F31" s="238"/>
      <c r="G31" s="237"/>
      <c r="H31" s="237"/>
      <c r="I31" s="237"/>
    </row>
    <row r="32" spans="2:9" ht="15">
      <c r="B32" s="68">
        <v>44083</v>
      </c>
      <c r="C32" s="117">
        <v>2</v>
      </c>
      <c r="D32" s="237">
        <v>1</v>
      </c>
      <c r="E32" s="237"/>
      <c r="F32" s="238">
        <v>1</v>
      </c>
      <c r="G32" s="237"/>
      <c r="H32" s="237"/>
      <c r="I32" s="237"/>
    </row>
    <row r="33" spans="2:9" ht="15">
      <c r="B33" s="68">
        <v>44084</v>
      </c>
      <c r="C33" s="117">
        <v>2</v>
      </c>
      <c r="D33" s="237">
        <v>2</v>
      </c>
      <c r="E33" s="237"/>
      <c r="F33" s="237"/>
      <c r="G33" s="237"/>
      <c r="H33" s="237"/>
      <c r="I33" s="237"/>
    </row>
    <row r="34" spans="2:9" ht="15">
      <c r="B34" s="68">
        <v>44085</v>
      </c>
      <c r="C34" s="69">
        <v>2</v>
      </c>
      <c r="D34" s="180">
        <v>1</v>
      </c>
      <c r="E34" s="181"/>
      <c r="F34" s="180">
        <v>1</v>
      </c>
      <c r="G34" s="181"/>
      <c r="H34" s="180"/>
      <c r="I34" s="181"/>
    </row>
    <row r="35" spans="2:9" ht="15">
      <c r="B35" s="120">
        <v>44086</v>
      </c>
      <c r="C35" s="121"/>
      <c r="D35" s="187"/>
      <c r="E35" s="188"/>
      <c r="F35" s="187"/>
      <c r="G35" s="188"/>
      <c r="H35" s="187"/>
      <c r="I35" s="188"/>
    </row>
    <row r="36" spans="2:9" ht="15">
      <c r="B36" s="120">
        <v>44087</v>
      </c>
      <c r="C36" s="121"/>
      <c r="D36" s="187"/>
      <c r="E36" s="188"/>
      <c r="F36" s="187"/>
      <c r="G36" s="188"/>
      <c r="H36" s="187"/>
      <c r="I36" s="188"/>
    </row>
    <row r="37" spans="2:9" ht="15">
      <c r="B37" s="68">
        <v>44088</v>
      </c>
      <c r="C37" s="69">
        <v>2</v>
      </c>
      <c r="D37" s="180">
        <v>2</v>
      </c>
      <c r="E37" s="181"/>
      <c r="F37" s="180"/>
      <c r="G37" s="181"/>
      <c r="H37" s="180"/>
      <c r="I37" s="181"/>
    </row>
    <row r="38" spans="2:9" ht="15">
      <c r="B38" s="68">
        <v>44089</v>
      </c>
      <c r="C38" s="117">
        <v>2</v>
      </c>
      <c r="D38" s="237"/>
      <c r="E38" s="237"/>
      <c r="F38" s="237">
        <v>2</v>
      </c>
      <c r="G38" s="237"/>
      <c r="H38" s="237"/>
      <c r="I38" s="237"/>
    </row>
    <row r="39" spans="2:9" ht="15">
      <c r="B39" s="68">
        <v>44090</v>
      </c>
      <c r="C39" s="69">
        <v>1</v>
      </c>
      <c r="D39" s="180">
        <v>1</v>
      </c>
      <c r="E39" s="181"/>
      <c r="F39" s="180"/>
      <c r="G39" s="181"/>
      <c r="H39" s="180"/>
      <c r="I39" s="181"/>
    </row>
    <row r="40" spans="2:9" ht="15">
      <c r="B40" s="68">
        <v>44091</v>
      </c>
      <c r="C40" s="69">
        <v>2</v>
      </c>
      <c r="D40" s="180">
        <v>1</v>
      </c>
      <c r="E40" s="181"/>
      <c r="F40" s="180">
        <v>1</v>
      </c>
      <c r="G40" s="181"/>
      <c r="H40" s="180"/>
      <c r="I40" s="181"/>
    </row>
    <row r="41" spans="2:9" ht="15">
      <c r="B41" s="68">
        <v>44092</v>
      </c>
      <c r="C41" s="69">
        <v>2</v>
      </c>
      <c r="D41" s="180">
        <v>1</v>
      </c>
      <c r="E41" s="181"/>
      <c r="F41" s="180">
        <v>1</v>
      </c>
      <c r="G41" s="181"/>
      <c r="H41" s="180"/>
      <c r="I41" s="181"/>
    </row>
    <row r="42" spans="2:9" ht="15">
      <c r="B42" s="120">
        <v>44093</v>
      </c>
      <c r="C42" s="121"/>
      <c r="D42" s="187"/>
      <c r="E42" s="188"/>
      <c r="F42" s="187"/>
      <c r="G42" s="188"/>
      <c r="H42" s="187"/>
      <c r="I42" s="188"/>
    </row>
    <row r="43" spans="2:9" ht="15">
      <c r="B43" s="120">
        <v>44094</v>
      </c>
      <c r="C43" s="121"/>
      <c r="D43" s="187"/>
      <c r="E43" s="188"/>
      <c r="F43" s="187"/>
      <c r="G43" s="188"/>
      <c r="H43" s="187"/>
      <c r="I43" s="188"/>
    </row>
    <row r="44" spans="2:9" ht="15">
      <c r="B44" s="68">
        <v>44095</v>
      </c>
      <c r="C44" s="69">
        <v>2</v>
      </c>
      <c r="D44" s="180"/>
      <c r="E44" s="181"/>
      <c r="F44" s="180">
        <v>2</v>
      </c>
      <c r="G44" s="181"/>
      <c r="H44" s="180"/>
      <c r="I44" s="181"/>
    </row>
    <row r="45" spans="2:9" ht="15">
      <c r="B45" s="68">
        <v>44096</v>
      </c>
      <c r="C45" s="69">
        <v>2</v>
      </c>
      <c r="D45" s="180">
        <v>1</v>
      </c>
      <c r="E45" s="181"/>
      <c r="F45" s="180">
        <v>1</v>
      </c>
      <c r="G45" s="181"/>
      <c r="H45" s="180"/>
      <c r="I45" s="181"/>
    </row>
    <row r="46" spans="2:9" ht="15">
      <c r="B46" s="68">
        <v>44097</v>
      </c>
      <c r="C46" s="69">
        <v>2</v>
      </c>
      <c r="D46" s="180"/>
      <c r="E46" s="181"/>
      <c r="F46" s="180">
        <v>2</v>
      </c>
      <c r="G46" s="181"/>
      <c r="H46" s="180"/>
      <c r="I46" s="181"/>
    </row>
    <row r="47" spans="2:9" ht="15">
      <c r="B47" s="68">
        <v>44098</v>
      </c>
      <c r="C47" s="69">
        <v>2</v>
      </c>
      <c r="D47" s="180"/>
      <c r="E47" s="181"/>
      <c r="F47" s="180">
        <v>2</v>
      </c>
      <c r="G47" s="181"/>
      <c r="H47" s="180"/>
      <c r="I47" s="181"/>
    </row>
    <row r="48" spans="2:9" ht="15">
      <c r="B48" s="68">
        <v>44099</v>
      </c>
      <c r="C48" s="69">
        <v>2</v>
      </c>
      <c r="D48" s="180">
        <v>1</v>
      </c>
      <c r="E48" s="181"/>
      <c r="F48" s="180">
        <v>1</v>
      </c>
      <c r="G48" s="181"/>
      <c r="H48" s="180"/>
      <c r="I48" s="181"/>
    </row>
    <row r="49" spans="2:9" ht="15">
      <c r="B49" s="120">
        <v>44100</v>
      </c>
      <c r="C49" s="121"/>
      <c r="D49" s="187"/>
      <c r="E49" s="188"/>
      <c r="F49" s="187"/>
      <c r="G49" s="188"/>
      <c r="H49" s="187"/>
      <c r="I49" s="188"/>
    </row>
    <row r="50" spans="2:9" ht="15">
      <c r="B50" s="120">
        <v>44101</v>
      </c>
      <c r="C50" s="121"/>
      <c r="D50" s="187"/>
      <c r="E50" s="188"/>
      <c r="F50" s="187"/>
      <c r="G50" s="188"/>
      <c r="H50" s="187"/>
      <c r="I50" s="188"/>
    </row>
    <row r="51" spans="2:9" ht="15">
      <c r="B51" s="68">
        <v>44102</v>
      </c>
      <c r="C51" s="69">
        <v>2</v>
      </c>
      <c r="D51" s="180">
        <v>1</v>
      </c>
      <c r="E51" s="181"/>
      <c r="F51" s="180">
        <v>1</v>
      </c>
      <c r="G51" s="181"/>
      <c r="H51" s="180"/>
      <c r="I51" s="181"/>
    </row>
    <row r="52" spans="2:9" ht="15">
      <c r="B52" s="68">
        <v>44103</v>
      </c>
      <c r="C52" s="69">
        <v>2</v>
      </c>
      <c r="D52" s="180">
        <v>2</v>
      </c>
      <c r="E52" s="181"/>
      <c r="F52" s="180"/>
      <c r="G52" s="181"/>
      <c r="H52" s="180"/>
      <c r="I52" s="181"/>
    </row>
    <row r="53" spans="2:9" ht="15.75" thickBot="1">
      <c r="B53" s="68">
        <v>44104</v>
      </c>
      <c r="C53" s="69">
        <v>1</v>
      </c>
      <c r="D53" s="180"/>
      <c r="E53" s="181"/>
      <c r="F53" s="180">
        <v>1</v>
      </c>
      <c r="G53" s="181"/>
      <c r="H53" s="180"/>
      <c r="I53" s="181"/>
    </row>
    <row r="54" spans="2:9" ht="15.75" thickBot="1">
      <c r="B54" s="35" t="s">
        <v>25</v>
      </c>
      <c r="C54" s="67">
        <f>SUM(C24:C53)</f>
        <v>40</v>
      </c>
      <c r="D54" s="182">
        <f>SUM(D24:D53)</f>
        <v>23</v>
      </c>
      <c r="E54" s="183"/>
      <c r="F54" s="182">
        <f>SUM(F24:F53)</f>
        <v>17</v>
      </c>
      <c r="G54" s="183"/>
      <c r="H54" s="114">
        <f>SUM(H24:H53)</f>
        <v>0</v>
      </c>
      <c r="I54" s="115"/>
    </row>
    <row r="57" ht="15.75" thickBot="1"/>
    <row r="58" spans="2:9" ht="15.75">
      <c r="B58" s="44" t="s">
        <v>31</v>
      </c>
      <c r="C58" s="45"/>
      <c r="D58" s="46"/>
      <c r="E58" s="47"/>
      <c r="F58" s="111" t="s">
        <v>28</v>
      </c>
      <c r="G58" s="112"/>
      <c r="H58" s="112"/>
      <c r="I58" s="113"/>
    </row>
    <row r="59" spans="2:9" ht="15">
      <c r="B59" s="48"/>
      <c r="C59" s="49"/>
      <c r="D59" s="49"/>
      <c r="E59" s="49"/>
      <c r="F59" s="246" t="s">
        <v>32</v>
      </c>
      <c r="G59" s="159"/>
      <c r="H59" s="159" t="s">
        <v>3</v>
      </c>
      <c r="I59" s="160"/>
    </row>
    <row r="60" spans="2:9" ht="15">
      <c r="B60" s="42" t="s">
        <v>29</v>
      </c>
      <c r="C60" s="108">
        <v>0</v>
      </c>
      <c r="D60" s="179">
        <v>0</v>
      </c>
      <c r="E60" s="242"/>
      <c r="F60" s="245"/>
      <c r="G60" s="196"/>
      <c r="H60" s="163"/>
      <c r="I60" s="164"/>
    </row>
    <row r="61" spans="2:9" ht="15">
      <c r="B61" s="42" t="s">
        <v>30</v>
      </c>
      <c r="C61" s="108">
        <v>0</v>
      </c>
      <c r="D61" s="179">
        <v>0</v>
      </c>
      <c r="E61" s="242"/>
      <c r="F61" s="245"/>
      <c r="G61" s="196"/>
      <c r="H61" s="163"/>
      <c r="I61" s="164"/>
    </row>
    <row r="62" spans="2:9" ht="15.75" thickBot="1">
      <c r="B62" s="43" t="s">
        <v>15</v>
      </c>
      <c r="C62" s="107">
        <v>0</v>
      </c>
      <c r="D62" s="240">
        <v>0</v>
      </c>
      <c r="E62" s="241"/>
      <c r="F62" s="243"/>
      <c r="G62" s="244"/>
      <c r="H62" s="109"/>
      <c r="I62" s="110"/>
    </row>
    <row r="63" spans="2:9" ht="15.75" thickBot="1">
      <c r="B63" s="50" t="s">
        <v>33</v>
      </c>
      <c r="C63" s="51">
        <f>SUM(C60:C62)</f>
        <v>0</v>
      </c>
      <c r="D63" s="151">
        <f>SUM(D60:D62)</f>
        <v>0</v>
      </c>
      <c r="E63" s="239"/>
      <c r="F63" s="153">
        <v>0</v>
      </c>
      <c r="G63" s="154"/>
      <c r="H63" s="153">
        <f>SUM(H60:H62)</f>
        <v>0</v>
      </c>
      <c r="I63" s="154"/>
    </row>
    <row r="64" spans="2:9" ht="15">
      <c r="B64" s="10"/>
      <c r="C64" s="10"/>
      <c r="D64" s="10"/>
      <c r="E64" s="10"/>
      <c r="F64" s="10"/>
      <c r="G64" s="10"/>
      <c r="H64" s="10"/>
      <c r="I64" s="10"/>
    </row>
    <row r="65" spans="2:9" ht="15">
      <c r="B65" s="10"/>
      <c r="C65" s="10"/>
      <c r="D65" s="10"/>
      <c r="E65" s="10"/>
      <c r="F65" s="10"/>
      <c r="G65" s="10"/>
      <c r="H65" s="10"/>
      <c r="I65" s="10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</sheetData>
  <sheetProtection/>
  <mergeCells count="132">
    <mergeCell ref="D54:E54"/>
    <mergeCell ref="F54:G54"/>
    <mergeCell ref="D53:E53"/>
    <mergeCell ref="F53:G53"/>
    <mergeCell ref="H53:I53"/>
    <mergeCell ref="D50:E50"/>
    <mergeCell ref="F50:G50"/>
    <mergeCell ref="H50:I50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42:E42"/>
    <mergeCell ref="F42:G42"/>
    <mergeCell ref="H42:I42"/>
    <mergeCell ref="D45:E45"/>
    <mergeCell ref="F45:G45"/>
    <mergeCell ref="H45:I45"/>
    <mergeCell ref="D43:E43"/>
    <mergeCell ref="F43:G43"/>
    <mergeCell ref="H43:I43"/>
    <mergeCell ref="D44:E44"/>
    <mergeCell ref="F44:G44"/>
    <mergeCell ref="H44:I44"/>
    <mergeCell ref="D40:E40"/>
    <mergeCell ref="F40:G40"/>
    <mergeCell ref="H40:I40"/>
    <mergeCell ref="D41:E41"/>
    <mergeCell ref="F41:G41"/>
    <mergeCell ref="H41:I41"/>
    <mergeCell ref="D34:E34"/>
    <mergeCell ref="F34:G34"/>
    <mergeCell ref="H34:I34"/>
    <mergeCell ref="D39:E39"/>
    <mergeCell ref="F39:G39"/>
    <mergeCell ref="H39:I39"/>
    <mergeCell ref="D32:E32"/>
    <mergeCell ref="F32:G32"/>
    <mergeCell ref="H32:I32"/>
    <mergeCell ref="D33:E33"/>
    <mergeCell ref="F33:G33"/>
    <mergeCell ref="H33:I33"/>
    <mergeCell ref="F35:G35"/>
    <mergeCell ref="D35:E35"/>
    <mergeCell ref="D38:E38"/>
    <mergeCell ref="F38:G38"/>
    <mergeCell ref="H35:I35"/>
    <mergeCell ref="D36:E36"/>
    <mergeCell ref="F36:G36"/>
    <mergeCell ref="H36:I36"/>
    <mergeCell ref="D37:E37"/>
    <mergeCell ref="F37:G37"/>
    <mergeCell ref="H37:I37"/>
    <mergeCell ref="H38:I38"/>
    <mergeCell ref="D28:E28"/>
    <mergeCell ref="F28:G28"/>
    <mergeCell ref="H28:I28"/>
    <mergeCell ref="D31:E31"/>
    <mergeCell ref="F31:G31"/>
    <mergeCell ref="H31:I31"/>
    <mergeCell ref="D26:E26"/>
    <mergeCell ref="F26:G26"/>
    <mergeCell ref="H26:I26"/>
    <mergeCell ref="D27:E27"/>
    <mergeCell ref="F27:G27"/>
    <mergeCell ref="H27:I27"/>
    <mergeCell ref="D29:E29"/>
    <mergeCell ref="F29:G29"/>
    <mergeCell ref="H29:I29"/>
    <mergeCell ref="D30:E30"/>
    <mergeCell ref="F30:G30"/>
    <mergeCell ref="H30:I30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B3:I3"/>
    <mergeCell ref="B4:I4"/>
    <mergeCell ref="B7:I7"/>
    <mergeCell ref="E8:F8"/>
    <mergeCell ref="E9:F9"/>
    <mergeCell ref="G9:H9"/>
    <mergeCell ref="D51:E51"/>
    <mergeCell ref="D52:E52"/>
    <mergeCell ref="H51:I51"/>
    <mergeCell ref="H52:I52"/>
    <mergeCell ref="F51:G51"/>
    <mergeCell ref="F52:G52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D61:E61"/>
    <mergeCell ref="F61:G61"/>
    <mergeCell ref="H61:I61"/>
    <mergeCell ref="D62:E62"/>
    <mergeCell ref="F62:G62"/>
    <mergeCell ref="D63:E63"/>
    <mergeCell ref="F63:G63"/>
    <mergeCell ref="H63:I63"/>
    <mergeCell ref="F59:G59"/>
    <mergeCell ref="H59:I59"/>
    <mergeCell ref="D60:E60"/>
    <mergeCell ref="F60:G60"/>
    <mergeCell ref="H60:I6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d878879</cp:lastModifiedBy>
  <cp:lastPrinted>2019-12-27T17:27:56Z</cp:lastPrinted>
  <dcterms:created xsi:type="dcterms:W3CDTF">2019-01-11T16:51:04Z</dcterms:created>
  <dcterms:modified xsi:type="dcterms:W3CDTF">2021-01-08T18:31:22Z</dcterms:modified>
  <cp:category/>
  <cp:version/>
  <cp:contentType/>
  <cp:contentStatus/>
</cp:coreProperties>
</file>